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thvag-my.sharepoint.com/personal/martin_hug_thv_ch/Documents/Desktop/"/>
    </mc:Choice>
  </mc:AlternateContent>
  <xr:revisionPtr revIDLastSave="110" documentId="13_ncr:1_{9A69D9C2-95D6-41C5-BF2C-F30ABEB1E37B}" xr6:coauthVersionLast="47" xr6:coauthVersionMax="47" xr10:uidLastSave="{67E83983-246D-40EB-BB97-60652645B344}"/>
  <bookViews>
    <workbookView xWindow="-120" yWindow="-120" windowWidth="29040" windowHeight="15840" tabRatio="601" xr2:uid="{00000000-000D-0000-FFFF-FFFF00000000}"/>
  </bookViews>
  <sheets>
    <sheet name="Abschluss-Buchungen" sheetId="5" r:id="rId1"/>
    <sheet name="Flüssige Mittel" sheetId="17" r:id="rId2"/>
    <sheet name="Forderungen aus Leistungen" sheetId="10" r:id="rId3"/>
    <sheet name="Delkredere" sheetId="20" r:id="rId4"/>
    <sheet name="Warenvorräte" sheetId="14" r:id="rId5"/>
    <sheet name="Angefangene Arbeiten" sheetId="7" r:id="rId6"/>
    <sheet name="Aktive Rechnungsabgr." sheetId="1" r:id="rId7"/>
    <sheet name="Anlagen" sheetId="23" r:id="rId8"/>
    <sheet name="Verbindlichkeiten" sheetId="3" r:id="rId9"/>
    <sheet name="Passive Rechnungsabgr." sheetId="2" r:id="rId10"/>
    <sheet name="Ergänzende Angaben" sheetId="9" r:id="rId11"/>
    <sheet name="Anhang (Jur. P.)" sheetId="1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2" l="1"/>
  <c r="F63" i="3"/>
  <c r="F38" i="3"/>
  <c r="F32" i="3"/>
  <c r="G63" i="23"/>
  <c r="G66" i="23" s="1"/>
  <c r="F63" i="23"/>
  <c r="F66" i="23" s="1"/>
  <c r="E63" i="23"/>
  <c r="E66" i="23" s="1"/>
  <c r="D63" i="23"/>
  <c r="D66" i="23" s="1"/>
  <c r="C63" i="23"/>
  <c r="C66" i="23" s="1"/>
  <c r="B63" i="23"/>
  <c r="B66" i="23" s="1"/>
  <c r="G54" i="23"/>
  <c r="G57" i="23" s="1"/>
  <c r="F54" i="23"/>
  <c r="F57" i="23" s="1"/>
  <c r="E54" i="23"/>
  <c r="E57" i="23" s="1"/>
  <c r="D54" i="23"/>
  <c r="D57" i="23" s="1"/>
  <c r="C54" i="23"/>
  <c r="C57" i="23" s="1"/>
  <c r="B54" i="23"/>
  <c r="B57" i="23" s="1"/>
  <c r="G45" i="23"/>
  <c r="G48" i="23" s="1"/>
  <c r="F45" i="23"/>
  <c r="F48" i="23" s="1"/>
  <c r="E45" i="23"/>
  <c r="E48" i="23" s="1"/>
  <c r="D45" i="23"/>
  <c r="D48" i="23" s="1"/>
  <c r="C45" i="23"/>
  <c r="C48" i="23" s="1"/>
  <c r="B45" i="23"/>
  <c r="B48" i="23" s="1"/>
  <c r="G32" i="23"/>
  <c r="F32" i="23"/>
  <c r="E32" i="23"/>
  <c r="D32" i="23"/>
  <c r="C32" i="23"/>
  <c r="B32" i="23"/>
  <c r="G29" i="23"/>
  <c r="F29" i="23"/>
  <c r="E29" i="23"/>
  <c r="D29" i="23"/>
  <c r="C29" i="23"/>
  <c r="B29" i="23"/>
  <c r="G23" i="23"/>
  <c r="F23" i="23"/>
  <c r="E23" i="23"/>
  <c r="D23" i="23"/>
  <c r="C23" i="23"/>
  <c r="B23" i="23"/>
  <c r="G20" i="23"/>
  <c r="F20" i="23"/>
  <c r="E20" i="23"/>
  <c r="D20" i="23"/>
  <c r="C20" i="23"/>
  <c r="B20" i="23"/>
  <c r="G14" i="23"/>
  <c r="C14" i="23"/>
  <c r="D14" i="23"/>
  <c r="E14" i="23"/>
  <c r="F14" i="23"/>
  <c r="B14" i="23"/>
  <c r="G11" i="23"/>
  <c r="C11" i="23"/>
  <c r="D11" i="23"/>
  <c r="E11" i="23"/>
  <c r="F11" i="23"/>
  <c r="B11" i="23"/>
  <c r="F32" i="1"/>
  <c r="D24" i="7"/>
  <c r="C24" i="7"/>
  <c r="G63" i="14"/>
  <c r="G60" i="14"/>
  <c r="G58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32" i="14"/>
  <c r="G39" i="14"/>
  <c r="G38" i="14"/>
  <c r="G24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10" i="14"/>
  <c r="G9" i="14"/>
  <c r="G32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9" i="20"/>
  <c r="G63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39" i="10"/>
  <c r="G38" i="10"/>
  <c r="G32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9" i="10"/>
  <c r="B6" i="23"/>
  <c r="B39" i="23" s="1"/>
  <c r="A35" i="23"/>
  <c r="A121" i="18"/>
  <c r="A81" i="18"/>
  <c r="A41" i="18"/>
  <c r="D46" i="9"/>
  <c r="G46" i="9"/>
  <c r="A40" i="9"/>
  <c r="A33" i="3"/>
  <c r="A31" i="7"/>
  <c r="A33" i="14"/>
  <c r="A33" i="10"/>
  <c r="A1" i="18"/>
  <c r="A1" i="9"/>
  <c r="A1" i="2"/>
  <c r="A1" i="3"/>
  <c r="A1" i="23"/>
  <c r="A1" i="1"/>
  <c r="A1" i="20"/>
  <c r="A1" i="10"/>
  <c r="A1" i="14"/>
  <c r="A1" i="7"/>
  <c r="B2" i="17"/>
  <c r="C6" i="23"/>
  <c r="D6" i="23" s="1"/>
  <c r="C26" i="7" l="1"/>
  <c r="C28" i="7" s="1"/>
  <c r="C30" i="7"/>
  <c r="D26" i="7"/>
  <c r="D28" i="7" s="1"/>
  <c r="D30" i="7"/>
  <c r="G26" i="14"/>
  <c r="G28" i="14" s="1"/>
  <c r="G30" i="14" s="1"/>
  <c r="G56" i="14"/>
  <c r="E6" i="23"/>
  <c r="D39" i="23"/>
  <c r="C39" i="23"/>
  <c r="D35" i="7" l="1"/>
  <c r="D55" i="7" s="1"/>
  <c r="D57" i="7" s="1"/>
  <c r="D60" i="7" s="1"/>
  <c r="C35" i="7"/>
  <c r="C55" i="7" s="1"/>
  <c r="C57" i="7" s="1"/>
  <c r="C60" i="7" s="1"/>
  <c r="F6" i="23"/>
  <c r="E39" i="23"/>
  <c r="F39" i="23" l="1"/>
  <c r="G6" i="23"/>
  <c r="G39" i="23" s="1"/>
</calcChain>
</file>

<file path=xl/sharedStrings.xml><?xml version="1.0" encoding="utf-8"?>
<sst xmlns="http://schemas.openxmlformats.org/spreadsheetml/2006/main" count="390" uniqueCount="217">
  <si>
    <t>Mietzinsguthaben aus Vermietung von Liegenschaften</t>
  </si>
  <si>
    <t>Name</t>
  </si>
  <si>
    <t>für was</t>
  </si>
  <si>
    <t>Kontierung</t>
  </si>
  <si>
    <t>MWST-Ansatz</t>
  </si>
  <si>
    <t>Betrag</t>
  </si>
  <si>
    <t>Rechnungsdatum</t>
  </si>
  <si>
    <t>Sozial-Versicherungen, Rechnungen für Betriebsunkosten usw.</t>
  </si>
  <si>
    <t>Total</t>
  </si>
  <si>
    <t>Lieferant oder Rechnungssteller</t>
  </si>
  <si>
    <t xml:space="preserve">Kunde:             </t>
  </si>
  <si>
    <t>Abschluss-Datum:</t>
  </si>
  <si>
    <t>Datum</t>
  </si>
  <si>
    <t>Text / Geschäftsfall</t>
  </si>
  <si>
    <t>Soll-Konto</t>
  </si>
  <si>
    <t>Haben-Konto</t>
  </si>
  <si>
    <t>MWST-Code</t>
  </si>
  <si>
    <t>Abschluss-Buchungen</t>
  </si>
  <si>
    <t>Kunde</t>
  </si>
  <si>
    <t>Anzahlungen von Kunden</t>
  </si>
  <si>
    <t>8.1 Bezahlte Anschaffungen</t>
  </si>
  <si>
    <t>Lieferant</t>
  </si>
  <si>
    <t>Bezeichnung der Anschaffung</t>
  </si>
  <si>
    <r>
      <t xml:space="preserve">Bis zum Abschlusstag </t>
    </r>
    <r>
      <rPr>
        <b/>
        <i/>
        <u/>
        <sz val="9"/>
        <rFont val="Arial"/>
        <family val="2"/>
      </rPr>
      <t>gestellte und nicht bezahlte Rechnungen</t>
    </r>
    <r>
      <rPr>
        <sz val="9"/>
        <rFont val="Arial"/>
        <family val="2"/>
      </rPr>
      <t xml:space="preserve"> an Kunden.</t>
    </r>
  </si>
  <si>
    <t>Guthaben, welche ganz oder teilweise gefährdet sind, sind mit einem X zu kennzeichnen.</t>
  </si>
  <si>
    <t>Rechnung Total</t>
  </si>
  <si>
    <t xml:space="preserve">= Restguthaben </t>
  </si>
  <si>
    <t>am Abschlusstag</t>
  </si>
  <si>
    <t>./. Teilzahlung</t>
  </si>
  <si>
    <t xml:space="preserve"> bis zum Abschlusstag </t>
  </si>
  <si>
    <t>Rechnungs-</t>
  </si>
  <si>
    <t>datum</t>
  </si>
  <si>
    <t>Leasing-Gesellschaft</t>
  </si>
  <si>
    <t>Leasing-Gegenstand</t>
  </si>
  <si>
    <t>Beginn</t>
  </si>
  <si>
    <t>Ende</t>
  </si>
  <si>
    <t>Anzahl</t>
  </si>
  <si>
    <t>Raten</t>
  </si>
  <si>
    <t>Rest-</t>
  </si>
  <si>
    <t xml:space="preserve">Datum der </t>
  </si>
  <si>
    <t>Zahlung</t>
  </si>
  <si>
    <t>Im vergangenen Geschäftsjahr erfolgte Verrechnungen ohne Verbuchung im Rapportbuch</t>
  </si>
  <si>
    <t>Eigene Lieferung</t>
  </si>
  <si>
    <t>Fremde Lieferung</t>
  </si>
  <si>
    <t>Im vergangenen Geschäftsjahr ausgeführte eigene Arbeiten ohne Verrechnung</t>
  </si>
  <si>
    <t>Art der Arbeiten</t>
  </si>
  <si>
    <t>Wert der Leistung Fr.</t>
  </si>
  <si>
    <t>Anzahl der beschäftigten Personen im Durchschnitt</t>
  </si>
  <si>
    <t>des vergangenen Geschäftsjahres</t>
  </si>
  <si>
    <t>Arbeiter</t>
  </si>
  <si>
    <t>Lehrlinge</t>
  </si>
  <si>
    <t>Mitarbeit der Ehefrau zu wieviel %</t>
  </si>
  <si>
    <t>Versicherungssumme</t>
  </si>
  <si>
    <t>Ablaufdatum</t>
  </si>
  <si>
    <t>Warenlager</t>
  </si>
  <si>
    <t>Liegenschaften</t>
  </si>
  <si>
    <t>_________________________</t>
  </si>
  <si>
    <t>________________________</t>
  </si>
  <si>
    <t>Stückzahl</t>
  </si>
  <si>
    <t>Einzelpreis</t>
  </si>
  <si>
    <t>exkl. MWSt</t>
  </si>
  <si>
    <t>Art / Artikelbezeichnung</t>
  </si>
  <si>
    <t>Einkaufs-</t>
  </si>
  <si>
    <t>jahr</t>
  </si>
  <si>
    <t>(Einkaufspreise exkl. MWSt)</t>
  </si>
  <si>
    <t>Gesamtpreis</t>
  </si>
  <si>
    <t>Uebrige Guthaben, Unkostenguthaben</t>
  </si>
  <si>
    <t>z. B. vorausbezahlte oder zu viel bezahlte Versicherungsprämien,</t>
  </si>
  <si>
    <t>Arbeitsleistung bis zum Abschlusstag</t>
  </si>
  <si>
    <t>z. B. Rechnungen für Investitionen, Material, Versicherungen, Betriebsunkosten usw.</t>
  </si>
  <si>
    <t>Uebrige Schulden</t>
  </si>
  <si>
    <t>Maschinen / Einrichtungen</t>
  </si>
  <si>
    <t>MWST-</t>
  </si>
  <si>
    <t>Ansatz</t>
  </si>
  <si>
    <t>Währung</t>
  </si>
  <si>
    <t>z.B. Maschinen, Fahrzeuge, Betriebseinrichtungen über Fr. 5'000.00</t>
  </si>
  <si>
    <t>8.2 Eigene Arbeiten an Liegenschaften und Betriebseinrichtungen</t>
  </si>
  <si>
    <t>8.3 Verrechnungen ohne Geldverkehr</t>
  </si>
  <si>
    <t>Fr.</t>
  </si>
  <si>
    <t>WIR</t>
  </si>
  <si>
    <r>
      <t>Postcheck</t>
    </r>
    <r>
      <rPr>
        <sz val="11"/>
        <rFont val="Arial"/>
        <family val="2"/>
      </rPr>
      <t xml:space="preserve">   (Laut Saldomeldung PC-Amt)</t>
    </r>
  </si>
  <si>
    <r>
      <t xml:space="preserve">Kasse  </t>
    </r>
    <r>
      <rPr>
        <sz val="11"/>
        <rFont val="Arial"/>
        <family val="2"/>
      </rPr>
      <t>(Bargeldbestand am Stichtag)</t>
    </r>
  </si>
  <si>
    <r>
      <t>Banken</t>
    </r>
    <r>
      <rPr>
        <sz val="11"/>
        <rFont val="Arial"/>
        <family val="2"/>
      </rPr>
      <t xml:space="preserve">   (Name und Saldo gemäss Bankauszug)</t>
    </r>
  </si>
  <si>
    <t>Uebertrag auf 2. Seite</t>
  </si>
  <si>
    <t>_____________________________________________</t>
  </si>
  <si>
    <t>____________________________________________</t>
  </si>
  <si>
    <t>Bitte Monats-/Quartalsauszüge für das ganze Jahr beilegen (inkl. Zinsausweise)!</t>
  </si>
  <si>
    <t>Verbindlichkeit</t>
  </si>
  <si>
    <r>
      <t xml:space="preserve">Am Abschlusstag vorhandene Waren-/ Materialvorräte zu </t>
    </r>
    <r>
      <rPr>
        <b/>
        <i/>
        <u/>
        <sz val="9"/>
        <rFont val="Arial"/>
        <family val="2"/>
      </rPr>
      <t>Einstandspreisen</t>
    </r>
  </si>
  <si>
    <r>
      <t xml:space="preserve">Bis zum Abschlusstag </t>
    </r>
    <r>
      <rPr>
        <b/>
        <i/>
        <u/>
        <sz val="9"/>
        <rFont val="Arial"/>
        <family val="2"/>
      </rPr>
      <t>geleistete, aber noch nicht in Rechnung gestellte</t>
    </r>
    <r>
      <rPr>
        <sz val="9"/>
        <rFont val="Arial"/>
        <family val="2"/>
      </rPr>
      <t xml:space="preserve"> Arbeiten.</t>
    </r>
  </si>
  <si>
    <t>z. B. vorauserhaltene Mietzinsen, noch nicht erhaltene Lieferanten-Rechnungen von</t>
  </si>
  <si>
    <r>
      <t>Am Abschlusstag</t>
    </r>
    <r>
      <rPr>
        <u/>
        <sz val="9"/>
        <rFont val="Arial"/>
        <family val="2"/>
      </rPr>
      <t xml:space="preserve"> </t>
    </r>
    <r>
      <rPr>
        <b/>
        <i/>
        <u/>
        <sz val="9"/>
        <rFont val="Arial"/>
        <family val="2"/>
      </rPr>
      <t>unbezahlte Rechnungen, die das Abschlussjahr betreffen.</t>
    </r>
  </si>
  <si>
    <t>Uebertrag von Seite 1</t>
  </si>
  <si>
    <t>8.4 Statistikangaben</t>
  </si>
  <si>
    <t>Bürgschaft / Garantie</t>
  </si>
  <si>
    <t>Pfand</t>
  </si>
  <si>
    <t>Verpfändetes Aktivum</t>
  </si>
  <si>
    <t>Kreditvertrag (Bank, Abschluss-datum)</t>
  </si>
  <si>
    <t>z.B. Verpfändung der Geschäftsliegenschaft, Forderungszession</t>
  </si>
  <si>
    <t>AHV</t>
  </si>
  <si>
    <t>UVG</t>
  </si>
  <si>
    <t>BVG</t>
  </si>
  <si>
    <t>KTG</t>
  </si>
  <si>
    <t>Bestehen am Bilanzstichtag Schulden gegenüber den Vorsorgeeinrichtungen (AHV, BVG)? Bestehen Schulden</t>
  </si>
  <si>
    <t>Ist der Kontoauszug der Beruflichen Vorsorge vorhanden?</t>
  </si>
  <si>
    <t xml:space="preserve">gegenüber den restlichen Sozialversicherungen (UVG, KTG)? Sind sämtliche Endabrechnungen vorhanden? </t>
  </si>
  <si>
    <t>Zinssatz</t>
  </si>
  <si>
    <t>Fälligkeiten bei vorzeitigen Rückzahlungen</t>
  </si>
  <si>
    <t>Nominalwert</t>
  </si>
  <si>
    <t>Art der Anleihe /</t>
  </si>
  <si>
    <t>Ausgabekurs / Ausgabetrag</t>
  </si>
  <si>
    <t>Sämtliche Beteiligungen, welche für die korrekte Beurteilung der Vermögens- und Ertragslage wesentlich sind.</t>
  </si>
  <si>
    <t>Name und Sitz der Gesellschaft</t>
  </si>
  <si>
    <t>Nominalkapital</t>
  </si>
  <si>
    <t>Beteiligungs-quote</t>
  </si>
  <si>
    <t>Tätigkeit der Gesellschaft</t>
  </si>
  <si>
    <t>(Anhang)</t>
  </si>
  <si>
    <t>Die Nettoauflösung ist als Gesamtbetrag ausweispflichtig im Anhang, wenn das Jahresergebnis wesentlich besser</t>
  </si>
  <si>
    <t>Bilanzposition</t>
  </si>
  <si>
    <t>Aktienrechtlicher Höchstwert</t>
  </si>
  <si>
    <t>Aktienrechtlicher Höchstwert Vorjahr</t>
  </si>
  <si>
    <t>Buchwert Vorjahr</t>
  </si>
  <si>
    <t>Aktienrechtlicher Höchstwert Berichtsjahr</t>
  </si>
  <si>
    <t>Buchwert Berichtsjahr</t>
  </si>
  <si>
    <t>Stille Reserven Vorjahr</t>
  </si>
  <si>
    <t>Stille Reserven Berichtsjahr</t>
  </si>
  <si>
    <t>Liegenschaften und Beteiligungen, welche über den aktienrechtlichen Höchstwert aufgewertet werden.</t>
  </si>
  <si>
    <t>Datum der Aufwertung</t>
  </si>
  <si>
    <t>Verkehrswert laut externer Schätzung</t>
  </si>
  <si>
    <t>Aufwertungs-betrag bzw. -reserve</t>
  </si>
  <si>
    <t>dargestellt wird.</t>
  </si>
  <si>
    <t>Offenlegungspflicht gemäss Art. 659 und 659b OR</t>
  </si>
  <si>
    <t>Anfangsbestand</t>
  </si>
  <si>
    <t>Kaufpreis</t>
  </si>
  <si>
    <t>Kaufdatum</t>
  </si>
  <si>
    <t>Anzahl Aktien</t>
  </si>
  <si>
    <t>Art der Aktien</t>
  </si>
  <si>
    <t>Zukauf</t>
  </si>
  <si>
    <t>Verkauf</t>
  </si>
  <si>
    <t>Schlussbestand</t>
  </si>
  <si>
    <t>Reserve Eigene Aktien</t>
  </si>
  <si>
    <t>Bezeichnung</t>
  </si>
  <si>
    <t>Ausweis des Betrags der am Abschlussstichtag genehmigten und bedingten Kapitalerhöhung.</t>
  </si>
  <si>
    <t>Erhöhungsbetrag</t>
  </si>
  <si>
    <t>___________________</t>
  </si>
  <si>
    <t>Datum Genehmigung</t>
  </si>
  <si>
    <t>Genehmigte</t>
  </si>
  <si>
    <t>Bedingte</t>
  </si>
  <si>
    <t>Bereits durchgeführte</t>
  </si>
  <si>
    <t>Erhöhungen</t>
  </si>
  <si>
    <t>z.B. Abweichungen von den Grundsätzen ordnungsmässiger Rechnungslegung, Konsolidierungs- und</t>
  </si>
  <si>
    <t>Bewertungsregeln, etc.</t>
  </si>
  <si>
    <t>________________________________________________________________________________________________</t>
  </si>
  <si>
    <t>Sind obige Verpflichtungen gegenüber Nahestehenden oder Dritten eingegangen worden?</t>
  </si>
  <si>
    <t>z.B. Leasing von Maschinen, Fahrzeugen, etc.</t>
  </si>
  <si>
    <t>Offene Kreditsumme</t>
  </si>
  <si>
    <t>Zhlg.-</t>
  </si>
  <si>
    <t>Eingang</t>
  </si>
  <si>
    <t>Angaben wieso dubios</t>
  </si>
  <si>
    <t>Rechnungsbetrag</t>
  </si>
  <si>
    <t>Ausfall-risiko in %</t>
  </si>
  <si>
    <t>Ausfall in Fr.</t>
  </si>
  <si>
    <t>Inventarwert brutto</t>
  </si>
  <si>
    <t xml:space="preserve"> ./. notwendige Wertberichtigungen</t>
  </si>
  <si>
    <t xml:space="preserve"> ./. Freiwillige Wertberichtigungen</t>
  </si>
  <si>
    <t xml:space="preserve"> = Handelsrechtlicher Höchstwert</t>
  </si>
  <si>
    <t xml:space="preserve"> = Bilanzwert brutto</t>
  </si>
  <si>
    <t xml:space="preserve"> ./. Offene Wertberichtigungen </t>
  </si>
  <si>
    <t>Angefangene Arbeiten brutto</t>
  </si>
  <si>
    <t xml:space="preserve"> ./. freiwillige Wertberichtigungen</t>
  </si>
  <si>
    <t>wofür</t>
  </si>
  <si>
    <t xml:space="preserve"> = Bilanzwert netto</t>
  </si>
  <si>
    <t xml:space="preserve"> = Bilanzwert netto / Total</t>
  </si>
  <si>
    <t>Die bei der Liste "2. Forderungen aus Leistungen" mit einem X gekennzeichneten Guthaben sind hier detailliert aufzuführen.</t>
  </si>
  <si>
    <r>
      <t xml:space="preserve">Der Grund für die </t>
    </r>
    <r>
      <rPr>
        <b/>
        <sz val="9"/>
        <rFont val="Arial"/>
        <family val="2"/>
      </rPr>
      <t>Gefährdung</t>
    </r>
    <r>
      <rPr>
        <sz val="9"/>
        <rFont val="Arial"/>
        <family val="2"/>
      </rPr>
      <t xml:space="preserve"> und das </t>
    </r>
    <r>
      <rPr>
        <b/>
        <sz val="9"/>
        <rFont val="Arial"/>
        <family val="2"/>
      </rPr>
      <t>Ausfallrisiko</t>
    </r>
    <r>
      <rPr>
        <sz val="9"/>
        <rFont val="Arial"/>
        <family val="2"/>
      </rPr>
      <t xml:space="preserve"> ist aufzuführen.</t>
    </r>
  </si>
  <si>
    <t>Fortsetzung Abschluss-Buchungen</t>
  </si>
  <si>
    <t>per</t>
  </si>
  <si>
    <t>Anschaffung</t>
  </si>
  <si>
    <t>Maschinen</t>
  </si>
  <si>
    <t>100. Kasse, PC, Banken, WIR-Bestände</t>
  </si>
  <si>
    <t>Bestand vor Abschreibung</t>
  </si>
  <si>
    <t>Abschreibung in Fr.</t>
  </si>
  <si>
    <t>Endbestand</t>
  </si>
  <si>
    <t>Fahrzeuge</t>
  </si>
  <si>
    <t>Abschreibung in % (40.0%)</t>
  </si>
  <si>
    <t>Verlauf des Wertes der bestehenden und neuen Anlagen.</t>
  </si>
  <si>
    <t>900.1 Bürgschaften, Garantieverpflichtungen, Pfandbestellten zugunsten Dritter</t>
  </si>
  <si>
    <t>900.2 Belastung von Aktiven zur Sicherung eigener Verpflichtungen</t>
  </si>
  <si>
    <t>900.4 Brandversicherungswerte der Sachanlagen</t>
  </si>
  <si>
    <t>900.5 Verbindlichkeiten gegenüber Vorsorgeeinrichtungen</t>
  </si>
  <si>
    <t>900.6 Ausgegebene Anleihensobligationen</t>
  </si>
  <si>
    <t>900.7 Wesentliche Beteiligungen</t>
  </si>
  <si>
    <t>900.8 Nettoauflösung Stille Reserven</t>
  </si>
  <si>
    <t>900.9 Aufwertungen</t>
  </si>
  <si>
    <t>901.1 Eigene Aktien</t>
  </si>
  <si>
    <t>901.2 Betrag von genehmigten und bedingten Kapitalerhöhungen</t>
  </si>
  <si>
    <t>Mobiliar, Einrichtungen</t>
  </si>
  <si>
    <t>Büromaschinen, EDV</t>
  </si>
  <si>
    <t>Abschreibung in % (30.0%)</t>
  </si>
  <si>
    <t>Abschreibung in % (25.0%)</t>
  </si>
  <si>
    <t>Werkzeuge / Geräte</t>
  </si>
  <si>
    <t>Abschreibung in % (45.0%)</t>
  </si>
  <si>
    <t>……</t>
  </si>
  <si>
    <t>8.6 Lohnausweise</t>
  </si>
  <si>
    <t>falls durch Sie erstellt, bitte beilegen</t>
  </si>
  <si>
    <t>durch thv AG erstellt</t>
  </si>
  <si>
    <r>
      <t xml:space="preserve">900.3 Leasing-Verbindlichkeiten </t>
    </r>
    <r>
      <rPr>
        <sz val="10"/>
        <rFont val="Arial"/>
        <family val="2"/>
      </rPr>
      <t>(falls neue Verträge abgeschlossen worden sind, bitte beilegen)</t>
    </r>
  </si>
  <si>
    <t>901.4 Andere vom Gesetz vorgeschriebene Angaben</t>
  </si>
  <si>
    <t>901.5 Freiwillige, vom Gesetz nicht vorgeschriebene Angaben</t>
  </si>
  <si>
    <t>901.3 Angaben über die Durchführung einer Risikobeurteilung</t>
  </si>
  <si>
    <t>_________________</t>
  </si>
  <si>
    <t>_______________</t>
  </si>
  <si>
    <t>Abschreibung in % (…...%)</t>
  </si>
  <si>
    <t>8.5 Generalversammlung / Gesellschafterversammlung</t>
  </si>
  <si>
    <t>(nicht von Personengesellschaften auszufüllen)</t>
  </si>
  <si>
    <t>Wann hat die Versammlung stattgefunden:</t>
  </si>
  <si>
    <t>Protokoll bitte beilegen, falls vorhanden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</si>
</sst>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807]d/\ mmmm\ yyyy;@"/>
  </numFmts>
  <fonts count="25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i/>
      <u/>
      <sz val="9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6795556505021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3" fillId="0" borderId="1" xfId="0" applyFont="1" applyBorder="1"/>
    <xf numFmtId="0" fontId="7" fillId="0" borderId="0" xfId="0" applyFont="1"/>
    <xf numFmtId="0" fontId="8" fillId="0" borderId="0" xfId="0" applyFont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7" fillId="0" borderId="0" xfId="0" applyFont="1" applyAlignment="1">
      <alignment horizontal="left" inden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10" xfId="0" applyFont="1" applyFill="1" applyBorder="1"/>
    <xf numFmtId="0" fontId="2" fillId="2" borderId="11" xfId="0" applyFont="1" applyFill="1" applyBorder="1"/>
    <xf numFmtId="0" fontId="4" fillId="2" borderId="11" xfId="0" applyFont="1" applyFill="1" applyBorder="1"/>
    <xf numFmtId="0" fontId="0" fillId="0" borderId="13" xfId="0" applyBorder="1"/>
    <xf numFmtId="0" fontId="0" fillId="0" borderId="14" xfId="0" applyBorder="1"/>
    <xf numFmtId="0" fontId="10" fillId="0" borderId="15" xfId="0" applyFont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0" fillId="0" borderId="28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0" fillId="0" borderId="38" xfId="0" applyBorder="1"/>
    <xf numFmtId="0" fontId="6" fillId="0" borderId="0" xfId="0" applyFont="1"/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/>
    <xf numFmtId="0" fontId="2" fillId="2" borderId="39" xfId="0" applyFont="1" applyFill="1" applyBorder="1"/>
    <xf numFmtId="4" fontId="0" fillId="0" borderId="2" xfId="0" applyNumberFormat="1" applyBorder="1"/>
    <xf numFmtId="4" fontId="0" fillId="0" borderId="1" xfId="0" applyNumberFormat="1" applyBorder="1"/>
    <xf numFmtId="4" fontId="0" fillId="0" borderId="45" xfId="0" applyNumberFormat="1" applyBorder="1"/>
    <xf numFmtId="4" fontId="0" fillId="0" borderId="46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10" fillId="0" borderId="50" xfId="0" applyFont="1" applyBorder="1" applyAlignment="1">
      <alignment vertical="top" wrapText="1"/>
    </xf>
    <xf numFmtId="0" fontId="10" fillId="0" borderId="54" xfId="0" applyFont="1" applyBorder="1" applyAlignment="1">
      <alignment vertical="top" wrapText="1"/>
    </xf>
    <xf numFmtId="0" fontId="10" fillId="0" borderId="55" xfId="0" applyFont="1" applyBorder="1" applyAlignment="1">
      <alignment vertical="top" wrapText="1"/>
    </xf>
    <xf numFmtId="4" fontId="10" fillId="0" borderId="56" xfId="0" applyNumberFormat="1" applyFont="1" applyBorder="1" applyAlignment="1">
      <alignment vertical="top" wrapText="1"/>
    </xf>
    <xf numFmtId="4" fontId="10" fillId="0" borderId="57" xfId="0" applyNumberFormat="1" applyFont="1" applyBorder="1" applyAlignment="1">
      <alignment vertical="top" wrapText="1"/>
    </xf>
    <xf numFmtId="0" fontId="10" fillId="0" borderId="58" xfId="0" applyFont="1" applyBorder="1" applyAlignment="1">
      <alignment vertical="top" wrapText="1"/>
    </xf>
    <xf numFmtId="4" fontId="10" fillId="0" borderId="59" xfId="0" applyNumberFormat="1" applyFont="1" applyBorder="1" applyAlignment="1">
      <alignment vertical="top" wrapText="1"/>
    </xf>
    <xf numFmtId="0" fontId="10" fillId="0" borderId="60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4" fontId="10" fillId="0" borderId="23" xfId="0" applyNumberFormat="1" applyFont="1" applyBorder="1" applyAlignment="1">
      <alignment vertical="top" wrapText="1"/>
    </xf>
    <xf numFmtId="4" fontId="10" fillId="0" borderId="61" xfId="0" applyNumberFormat="1" applyFont="1" applyBorder="1" applyAlignment="1">
      <alignment vertical="top" wrapText="1"/>
    </xf>
    <xf numFmtId="0" fontId="10" fillId="0" borderId="63" xfId="0" applyFont="1" applyBorder="1" applyAlignment="1">
      <alignment vertical="top" wrapText="1"/>
    </xf>
    <xf numFmtId="0" fontId="10" fillId="0" borderId="64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4" fontId="10" fillId="0" borderId="7" xfId="0" applyNumberFormat="1" applyFont="1" applyBorder="1" applyAlignment="1">
      <alignment vertical="top" wrapText="1"/>
    </xf>
    <xf numFmtId="0" fontId="0" fillId="0" borderId="65" xfId="0" applyBorder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8" xfId="0" applyFont="1" applyBorder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4" fontId="10" fillId="0" borderId="66" xfId="0" applyNumberFormat="1" applyFont="1" applyBorder="1" applyAlignment="1">
      <alignment vertical="top" wrapText="1"/>
    </xf>
    <xf numFmtId="4" fontId="10" fillId="0" borderId="67" xfId="0" applyNumberFormat="1" applyFont="1" applyBorder="1" applyAlignment="1">
      <alignment vertical="top" wrapText="1"/>
    </xf>
    <xf numFmtId="4" fontId="10" fillId="0" borderId="68" xfId="0" applyNumberFormat="1" applyFont="1" applyBorder="1" applyAlignment="1">
      <alignment vertical="top" wrapText="1"/>
    </xf>
    <xf numFmtId="4" fontId="10" fillId="0" borderId="69" xfId="0" applyNumberFormat="1" applyFont="1" applyBorder="1" applyAlignment="1">
      <alignment vertical="top" wrapText="1"/>
    </xf>
    <xf numFmtId="4" fontId="10" fillId="0" borderId="70" xfId="0" applyNumberFormat="1" applyFont="1" applyBorder="1" applyAlignment="1">
      <alignment vertical="top" wrapText="1"/>
    </xf>
    <xf numFmtId="0" fontId="14" fillId="0" borderId="0" xfId="0" applyFont="1"/>
    <xf numFmtId="0" fontId="17" fillId="0" borderId="1" xfId="0" applyFont="1" applyBorder="1"/>
    <xf numFmtId="4" fontId="17" fillId="0" borderId="1" xfId="0" applyNumberFormat="1" applyFont="1" applyBorder="1"/>
    <xf numFmtId="0" fontId="17" fillId="0" borderId="0" xfId="0" applyFont="1"/>
    <xf numFmtId="0" fontId="6" fillId="0" borderId="1" xfId="0" applyFont="1" applyBorder="1"/>
    <xf numFmtId="0" fontId="10" fillId="0" borderId="72" xfId="0" applyFont="1" applyBorder="1" applyAlignment="1">
      <alignment vertical="top" wrapText="1"/>
    </xf>
    <xf numFmtId="4" fontId="10" fillId="0" borderId="72" xfId="0" applyNumberFormat="1" applyFont="1" applyBorder="1" applyAlignment="1">
      <alignment vertical="top" wrapText="1"/>
    </xf>
    <xf numFmtId="4" fontId="10" fillId="0" borderId="54" xfId="0" applyNumberFormat="1" applyFont="1" applyBorder="1" applyAlignment="1">
      <alignment vertical="top" wrapText="1"/>
    </xf>
    <xf numFmtId="4" fontId="10" fillId="0" borderId="60" xfId="0" applyNumberFormat="1" applyFont="1" applyBorder="1" applyAlignment="1">
      <alignment vertical="top" wrapText="1"/>
    </xf>
    <xf numFmtId="0" fontId="0" fillId="0" borderId="24" xfId="0" applyBorder="1"/>
    <xf numFmtId="0" fontId="0" fillId="0" borderId="39" xfId="0" applyBorder="1"/>
    <xf numFmtId="0" fontId="0" fillId="0" borderId="21" xfId="0" applyBorder="1"/>
    <xf numFmtId="0" fontId="0" fillId="0" borderId="22" xfId="0" applyBorder="1"/>
    <xf numFmtId="0" fontId="0" fillId="0" borderId="42" xfId="0" applyBorder="1"/>
    <xf numFmtId="0" fontId="8" fillId="0" borderId="25" xfId="0" applyFont="1" applyBorder="1"/>
    <xf numFmtId="0" fontId="0" fillId="0" borderId="45" xfId="0" applyBorder="1"/>
    <xf numFmtId="0" fontId="8" fillId="0" borderId="73" xfId="0" applyFont="1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6" fillId="0" borderId="7" xfId="0" applyFont="1" applyBorder="1"/>
    <xf numFmtId="4" fontId="6" fillId="0" borderId="7" xfId="0" applyNumberFormat="1" applyFont="1" applyBorder="1"/>
    <xf numFmtId="0" fontId="16" fillId="0" borderId="0" xfId="0" applyFont="1"/>
    <xf numFmtId="0" fontId="18" fillId="0" borderId="3" xfId="0" applyFont="1" applyBorder="1"/>
    <xf numFmtId="0" fontId="18" fillId="0" borderId="4" xfId="0" applyFont="1" applyBorder="1"/>
    <xf numFmtId="0" fontId="18" fillId="0" borderId="2" xfId="0" applyFont="1" applyBorder="1"/>
    <xf numFmtId="4" fontId="18" fillId="0" borderId="2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0" fontId="19" fillId="0" borderId="0" xfId="0" applyFont="1" applyAlignment="1">
      <alignment horizontal="left"/>
    </xf>
    <xf numFmtId="0" fontId="21" fillId="0" borderId="0" xfId="0" applyFont="1"/>
    <xf numFmtId="165" fontId="19" fillId="0" borderId="0" xfId="0" applyNumberFormat="1" applyFont="1" applyAlignment="1">
      <alignment horizontal="left"/>
    </xf>
    <xf numFmtId="165" fontId="5" fillId="0" borderId="0" xfId="0" applyNumberFormat="1" applyFont="1"/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left"/>
    </xf>
    <xf numFmtId="4" fontId="18" fillId="0" borderId="3" xfId="0" applyNumberFormat="1" applyFont="1" applyBorder="1"/>
    <xf numFmtId="4" fontId="18" fillId="0" borderId="13" xfId="0" applyNumberFormat="1" applyFont="1" applyBorder="1"/>
    <xf numFmtId="0" fontId="22" fillId="0" borderId="1" xfId="0" applyFont="1" applyBorder="1"/>
    <xf numFmtId="0" fontId="22" fillId="0" borderId="2" xfId="0" applyFont="1" applyBorder="1"/>
    <xf numFmtId="0" fontId="20" fillId="0" borderId="1" xfId="0" applyFont="1" applyBorder="1"/>
    <xf numFmtId="4" fontId="20" fillId="0" borderId="1" xfId="0" applyNumberFormat="1" applyFont="1" applyBorder="1"/>
    <xf numFmtId="0" fontId="20" fillId="0" borderId="1" xfId="0" applyFont="1" applyBorder="1" applyAlignment="1">
      <alignment horizontal="right"/>
    </xf>
    <xf numFmtId="4" fontId="6" fillId="0" borderId="1" xfId="0" applyNumberFormat="1" applyFont="1" applyBorder="1"/>
    <xf numFmtId="4" fontId="6" fillId="0" borderId="13" xfId="0" applyNumberFormat="1" applyFont="1" applyBorder="1"/>
    <xf numFmtId="4" fontId="23" fillId="0" borderId="1" xfId="0" applyNumberFormat="1" applyFont="1" applyBorder="1"/>
    <xf numFmtId="4" fontId="23" fillId="0" borderId="13" xfId="0" applyNumberFormat="1" applyFont="1" applyBorder="1"/>
    <xf numFmtId="4" fontId="23" fillId="0" borderId="2" xfId="0" applyNumberFormat="1" applyFont="1" applyBorder="1"/>
    <xf numFmtId="4" fontId="23" fillId="0" borderId="3" xfId="0" applyNumberFormat="1" applyFont="1" applyBorder="1"/>
    <xf numFmtId="0" fontId="23" fillId="0" borderId="2" xfId="0" applyFont="1" applyBorder="1"/>
    <xf numFmtId="0" fontId="10" fillId="0" borderId="3" xfId="0" applyFont="1" applyBorder="1"/>
    <xf numFmtId="4" fontId="10" fillId="0" borderId="4" xfId="0" applyNumberFormat="1" applyFont="1" applyBorder="1"/>
    <xf numFmtId="4" fontId="10" fillId="0" borderId="3" xfId="0" applyNumberFormat="1" applyFont="1" applyBorder="1"/>
    <xf numFmtId="4" fontId="10" fillId="0" borderId="2" xfId="0" applyNumberFormat="1" applyFont="1" applyBorder="1"/>
    <xf numFmtId="0" fontId="10" fillId="0" borderId="2" xfId="0" applyFont="1" applyBorder="1"/>
    <xf numFmtId="0" fontId="10" fillId="0" borderId="1" xfId="0" applyFont="1" applyBorder="1"/>
    <xf numFmtId="0" fontId="10" fillId="0" borderId="13" xfId="0" applyFont="1" applyBorder="1"/>
    <xf numFmtId="0" fontId="10" fillId="0" borderId="20" xfId="0" applyFont="1" applyBorder="1"/>
    <xf numFmtId="4" fontId="10" fillId="0" borderId="19" xfId="0" applyNumberFormat="1" applyFont="1" applyBorder="1"/>
    <xf numFmtId="4" fontId="10" fillId="0" borderId="13" xfId="0" applyNumberFormat="1" applyFont="1" applyBorder="1"/>
    <xf numFmtId="4" fontId="10" fillId="0" borderId="1" xfId="0" applyNumberFormat="1" applyFont="1" applyBorder="1"/>
    <xf numFmtId="0" fontId="6" fillId="0" borderId="13" xfId="0" applyFont="1" applyBorder="1"/>
    <xf numFmtId="0" fontId="6" fillId="0" borderId="20" xfId="0" applyFont="1" applyBorder="1"/>
    <xf numFmtId="4" fontId="6" fillId="0" borderId="19" xfId="0" applyNumberFormat="1" applyFont="1" applyBorder="1"/>
    <xf numFmtId="0" fontId="6" fillId="0" borderId="1" xfId="0" applyFont="1" applyBorder="1" applyAlignment="1">
      <alignment horizontal="right"/>
    </xf>
    <xf numFmtId="9" fontId="10" fillId="0" borderId="2" xfId="2" applyFont="1" applyBorder="1"/>
    <xf numFmtId="0" fontId="18" fillId="0" borderId="65" xfId="0" applyFont="1" applyBorder="1"/>
    <xf numFmtId="4" fontId="18" fillId="0" borderId="38" xfId="0" applyNumberFormat="1" applyFont="1" applyBorder="1"/>
    <xf numFmtId="0" fontId="23" fillId="0" borderId="65" xfId="0" applyFont="1" applyBorder="1"/>
    <xf numFmtId="0" fontId="10" fillId="0" borderId="77" xfId="0" applyFont="1" applyBorder="1"/>
    <xf numFmtId="4" fontId="10" fillId="0" borderId="78" xfId="0" applyNumberFormat="1" applyFont="1" applyBorder="1"/>
    <xf numFmtId="4" fontId="10" fillId="0" borderId="77" xfId="0" applyNumberFormat="1" applyFont="1" applyBorder="1"/>
    <xf numFmtId="0" fontId="22" fillId="0" borderId="7" xfId="0" applyFont="1" applyBorder="1"/>
    <xf numFmtId="0" fontId="18" fillId="0" borderId="7" xfId="0" applyFont="1" applyBorder="1"/>
    <xf numFmtId="4" fontId="22" fillId="0" borderId="2" xfId="0" applyNumberFormat="1" applyFont="1" applyBorder="1"/>
    <xf numFmtId="0" fontId="24" fillId="0" borderId="0" xfId="0" applyFont="1"/>
    <xf numFmtId="164" fontId="18" fillId="0" borderId="0" xfId="1" applyFont="1"/>
    <xf numFmtId="4" fontId="10" fillId="0" borderId="79" xfId="0" applyNumberFormat="1" applyFont="1" applyBorder="1"/>
    <xf numFmtId="4" fontId="10" fillId="0" borderId="80" xfId="0" applyNumberFormat="1" applyFont="1" applyBorder="1"/>
    <xf numFmtId="0" fontId="10" fillId="0" borderId="81" xfId="0" applyFont="1" applyBorder="1"/>
    <xf numFmtId="0" fontId="19" fillId="0" borderId="81" xfId="0" applyFont="1" applyBorder="1"/>
    <xf numFmtId="4" fontId="19" fillId="0" borderId="79" xfId="0" applyNumberFormat="1" applyFont="1" applyBorder="1"/>
    <xf numFmtId="4" fontId="19" fillId="0" borderId="80" xfId="0" applyNumberFormat="1" applyFont="1" applyBorder="1"/>
    <xf numFmtId="0" fontId="23" fillId="0" borderId="82" xfId="0" applyFont="1" applyBorder="1"/>
    <xf numFmtId="4" fontId="23" fillId="0" borderId="83" xfId="0" applyNumberFormat="1" applyFont="1" applyBorder="1"/>
    <xf numFmtId="0" fontId="23" fillId="0" borderId="83" xfId="0" applyFont="1" applyBorder="1"/>
    <xf numFmtId="4" fontId="23" fillId="0" borderId="84" xfId="0" applyNumberFormat="1" applyFont="1" applyBorder="1"/>
    <xf numFmtId="0" fontId="3" fillId="0" borderId="85" xfId="0" applyFont="1" applyBorder="1"/>
    <xf numFmtId="9" fontId="3" fillId="0" borderId="86" xfId="2" applyFont="1" applyBorder="1"/>
    <xf numFmtId="9" fontId="3" fillId="0" borderId="87" xfId="2" applyFont="1" applyBorder="1"/>
    <xf numFmtId="0" fontId="6" fillId="0" borderId="88" xfId="0" applyFont="1" applyBorder="1"/>
    <xf numFmtId="4" fontId="6" fillId="0" borderId="89" xfId="0" applyNumberFormat="1" applyFont="1" applyBorder="1"/>
    <xf numFmtId="4" fontId="6" fillId="0" borderId="90" xfId="0" applyNumberFormat="1" applyFont="1" applyBorder="1"/>
    <xf numFmtId="4" fontId="10" fillId="0" borderId="91" xfId="0" applyNumberFormat="1" applyFont="1" applyBorder="1"/>
    <xf numFmtId="0" fontId="10" fillId="0" borderId="91" xfId="0" applyFont="1" applyBorder="1"/>
    <xf numFmtId="4" fontId="10" fillId="0" borderId="92" xfId="0" applyNumberFormat="1" applyFont="1" applyBorder="1"/>
    <xf numFmtId="4" fontId="23" fillId="0" borderId="93" xfId="0" applyNumberFormat="1" applyFont="1" applyBorder="1"/>
    <xf numFmtId="0" fontId="23" fillId="0" borderId="93" xfId="0" applyFont="1" applyBorder="1"/>
    <xf numFmtId="4" fontId="23" fillId="0" borderId="94" xfId="0" applyNumberFormat="1" applyFont="1" applyBorder="1"/>
    <xf numFmtId="0" fontId="6" fillId="0" borderId="3" xfId="0" applyFont="1" applyBorder="1"/>
    <xf numFmtId="4" fontId="6" fillId="0" borderId="18" xfId="0" applyNumberFormat="1" applyFont="1" applyBorder="1"/>
    <xf numFmtId="4" fontId="6" fillId="0" borderId="4" xfId="0" applyNumberFormat="1" applyFont="1" applyBorder="1"/>
    <xf numFmtId="0" fontId="22" fillId="0" borderId="13" xfId="0" applyFont="1" applyBorder="1"/>
    <xf numFmtId="4" fontId="6" fillId="0" borderId="75" xfId="0" applyNumberFormat="1" applyFont="1" applyBorder="1"/>
    <xf numFmtId="4" fontId="6" fillId="0" borderId="95" xfId="0" applyNumberFormat="1" applyFont="1" applyBorder="1"/>
    <xf numFmtId="0" fontId="6" fillId="0" borderId="13" xfId="0" applyFont="1" applyBorder="1" applyAlignment="1">
      <alignment horizontal="right"/>
    </xf>
    <xf numFmtId="4" fontId="6" fillId="0" borderId="96" xfId="0" applyNumberFormat="1" applyFont="1" applyBorder="1"/>
    <xf numFmtId="4" fontId="6" fillId="0" borderId="97" xfId="0" applyNumberFormat="1" applyFont="1" applyBorder="1"/>
    <xf numFmtId="0" fontId="23" fillId="0" borderId="98" xfId="0" applyFont="1" applyBorder="1"/>
    <xf numFmtId="0" fontId="23" fillId="0" borderId="99" xfId="0" applyFont="1" applyBorder="1"/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6" fillId="3" borderId="71" xfId="0" applyFont="1" applyFill="1" applyBorder="1" applyAlignment="1">
      <alignment horizontal="left"/>
    </xf>
    <xf numFmtId="0" fontId="2" fillId="3" borderId="36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2" fillId="3" borderId="10" xfId="0" applyFont="1" applyFill="1" applyBorder="1"/>
    <xf numFmtId="0" fontId="2" fillId="3" borderId="11" xfId="0" applyFont="1" applyFill="1" applyBorder="1"/>
    <xf numFmtId="0" fontId="4" fillId="3" borderId="11" xfId="0" applyFont="1" applyFill="1" applyBorder="1"/>
    <xf numFmtId="0" fontId="2" fillId="3" borderId="12" xfId="0" applyFont="1" applyFill="1" applyBorder="1"/>
    <xf numFmtId="0" fontId="2" fillId="3" borderId="43" xfId="0" applyFont="1" applyFill="1" applyBorder="1"/>
    <xf numFmtId="0" fontId="2" fillId="3" borderId="41" xfId="0" applyFont="1" applyFill="1" applyBorder="1"/>
    <xf numFmtId="0" fontId="2" fillId="3" borderId="42" xfId="0" applyFont="1" applyFill="1" applyBorder="1"/>
    <xf numFmtId="0" fontId="4" fillId="3" borderId="42" xfId="0" applyFont="1" applyFill="1" applyBorder="1"/>
    <xf numFmtId="0" fontId="15" fillId="3" borderId="23" xfId="0" applyFont="1" applyFill="1" applyBorder="1"/>
    <xf numFmtId="0" fontId="2" fillId="3" borderId="44" xfId="0" applyFont="1" applyFill="1" applyBorder="1"/>
    <xf numFmtId="0" fontId="2" fillId="3" borderId="40" xfId="0" applyFont="1" applyFill="1" applyBorder="1"/>
    <xf numFmtId="0" fontId="3" fillId="3" borderId="42" xfId="0" applyFont="1" applyFill="1" applyBorder="1"/>
    <xf numFmtId="0" fontId="15" fillId="3" borderId="42" xfId="0" applyFont="1" applyFill="1" applyBorder="1"/>
    <xf numFmtId="0" fontId="2" fillId="3" borderId="39" xfId="0" applyFont="1" applyFill="1" applyBorder="1"/>
    <xf numFmtId="0" fontId="4" fillId="3" borderId="37" xfId="0" applyFont="1" applyFill="1" applyBorder="1"/>
    <xf numFmtId="0" fontId="2" fillId="3" borderId="17" xfId="0" applyFont="1" applyFill="1" applyBorder="1"/>
    <xf numFmtId="0" fontId="2" fillId="3" borderId="23" xfId="0" applyFont="1" applyFill="1" applyBorder="1"/>
    <xf numFmtId="0" fontId="4" fillId="3" borderId="24" xfId="0" applyFont="1" applyFill="1" applyBorder="1"/>
    <xf numFmtId="0" fontId="3" fillId="3" borderId="22" xfId="0" applyFont="1" applyFill="1" applyBorder="1"/>
    <xf numFmtId="0" fontId="2" fillId="3" borderId="71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9" fillId="3" borderId="42" xfId="0" applyFont="1" applyFill="1" applyBorder="1"/>
    <xf numFmtId="0" fontId="17" fillId="3" borderId="41" xfId="0" applyFont="1" applyFill="1" applyBorder="1"/>
    <xf numFmtId="0" fontId="0" fillId="3" borderId="42" xfId="0" applyFill="1" applyBorder="1"/>
    <xf numFmtId="0" fontId="0" fillId="3" borderId="39" xfId="0" applyFill="1" applyBorder="1"/>
    <xf numFmtId="0" fontId="2" fillId="3" borderId="16" xfId="0" applyFont="1" applyFill="1" applyBorder="1"/>
    <xf numFmtId="0" fontId="2" fillId="3" borderId="37" xfId="0" applyFont="1" applyFill="1" applyBorder="1"/>
    <xf numFmtId="0" fontId="2" fillId="3" borderId="21" xfId="0" applyFont="1" applyFill="1" applyBorder="1"/>
    <xf numFmtId="0" fontId="2" fillId="3" borderId="24" xfId="0" applyFont="1" applyFill="1" applyBorder="1"/>
    <xf numFmtId="0" fontId="2" fillId="3" borderId="22" xfId="0" applyFont="1" applyFill="1" applyBorder="1"/>
    <xf numFmtId="0" fontId="2" fillId="3" borderId="51" xfId="0" applyFont="1" applyFill="1" applyBorder="1" applyAlignment="1">
      <alignment vertical="top" wrapText="1"/>
    </xf>
    <xf numFmtId="0" fontId="2" fillId="3" borderId="52" xfId="0" applyFont="1" applyFill="1" applyBorder="1" applyAlignment="1">
      <alignment vertical="top"/>
    </xf>
    <xf numFmtId="0" fontId="2" fillId="3" borderId="37" xfId="0" applyFont="1" applyFill="1" applyBorder="1" applyAlignment="1">
      <alignment vertical="top" wrapText="1"/>
    </xf>
    <xf numFmtId="0" fontId="2" fillId="3" borderId="53" xfId="0" applyFont="1" applyFill="1" applyBorder="1" applyAlignment="1">
      <alignment vertical="top"/>
    </xf>
    <xf numFmtId="0" fontId="2" fillId="3" borderId="40" xfId="0" applyFont="1" applyFill="1" applyBorder="1" applyAlignment="1">
      <alignment vertical="top" wrapText="1"/>
    </xf>
    <xf numFmtId="0" fontId="2" fillId="3" borderId="34" xfId="0" applyFont="1" applyFill="1" applyBorder="1"/>
    <xf numFmtId="0" fontId="2" fillId="3" borderId="62" xfId="0" applyFont="1" applyFill="1" applyBorder="1"/>
    <xf numFmtId="0" fontId="2" fillId="3" borderId="35" xfId="0" applyFont="1" applyFill="1" applyBorder="1"/>
    <xf numFmtId="0" fontId="2" fillId="3" borderId="36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16" xfId="0" applyFont="1" applyFill="1" applyBorder="1" applyAlignment="1">
      <alignment vertical="top"/>
    </xf>
    <xf numFmtId="0" fontId="2" fillId="3" borderId="30" xfId="0" applyFont="1" applyFill="1" applyBorder="1" applyAlignment="1">
      <alignment vertical="top" wrapText="1"/>
    </xf>
    <xf numFmtId="0" fontId="2" fillId="3" borderId="21" xfId="0" applyFont="1" applyFill="1" applyBorder="1" applyAlignment="1">
      <alignment vertical="top"/>
    </xf>
    <xf numFmtId="0" fontId="2" fillId="3" borderId="33" xfId="0" applyFont="1" applyFill="1" applyBorder="1" applyAlignment="1">
      <alignment vertical="top" wrapText="1"/>
    </xf>
    <xf numFmtId="0" fontId="2" fillId="3" borderId="39" xfId="0" applyFont="1" applyFill="1" applyBorder="1" applyAlignment="1">
      <alignment vertical="top" wrapText="1"/>
    </xf>
    <xf numFmtId="0" fontId="2" fillId="3" borderId="30" xfId="0" applyFont="1" applyFill="1" applyBorder="1" applyAlignment="1">
      <alignment vertical="top"/>
    </xf>
    <xf numFmtId="0" fontId="2" fillId="3" borderId="37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2" fillId="3" borderId="24" xfId="0" applyFont="1" applyFill="1" applyBorder="1" applyAlignment="1">
      <alignment vertical="top"/>
    </xf>
    <xf numFmtId="0" fontId="2" fillId="3" borderId="33" xfId="0" applyFont="1" applyFill="1" applyBorder="1" applyAlignment="1">
      <alignment vertical="top"/>
    </xf>
    <xf numFmtId="0" fontId="2" fillId="3" borderId="60" xfId="0" applyFont="1" applyFill="1" applyBorder="1" applyAlignment="1">
      <alignment vertical="top"/>
    </xf>
    <xf numFmtId="0" fontId="2" fillId="3" borderId="23" xfId="0" applyFont="1" applyFill="1" applyBorder="1" applyAlignment="1">
      <alignment vertical="top"/>
    </xf>
    <xf numFmtId="0" fontId="2" fillId="3" borderId="24" xfId="0" applyFont="1" applyFill="1" applyBorder="1" applyAlignment="1">
      <alignment vertical="top" wrapText="1"/>
    </xf>
    <xf numFmtId="0" fontId="3" fillId="3" borderId="37" xfId="0" applyFont="1" applyFill="1" applyBorder="1" applyAlignment="1">
      <alignment vertical="top"/>
    </xf>
    <xf numFmtId="0" fontId="3" fillId="3" borderId="17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3" fillId="3" borderId="21" xfId="0" applyFont="1" applyFill="1" applyBorder="1" applyAlignment="1">
      <alignment vertical="top"/>
    </xf>
    <xf numFmtId="0" fontId="3" fillId="3" borderId="24" xfId="0" applyFont="1" applyFill="1" applyBorder="1" applyAlignment="1">
      <alignment vertical="top"/>
    </xf>
    <xf numFmtId="0" fontId="3" fillId="3" borderId="22" xfId="0" applyFont="1" applyFill="1" applyBorder="1" applyAlignment="1">
      <alignment vertical="top"/>
    </xf>
    <xf numFmtId="0" fontId="2" fillId="3" borderId="42" xfId="0" applyFont="1" applyFill="1" applyBorder="1" applyAlignment="1">
      <alignment vertical="top"/>
    </xf>
    <xf numFmtId="0" fontId="6" fillId="3" borderId="100" xfId="0" applyFont="1" applyFill="1" applyBorder="1" applyAlignment="1">
      <alignment horizontal="left"/>
    </xf>
    <xf numFmtId="0" fontId="6" fillId="3" borderId="36" xfId="0" applyFont="1" applyFill="1" applyBorder="1" applyAlignment="1">
      <alignment horizontal="left"/>
    </xf>
    <xf numFmtId="165" fontId="11" fillId="0" borderId="0" xfId="0" applyNumberFormat="1" applyFont="1" applyAlignment="1">
      <alignment horizontal="left"/>
    </xf>
    <xf numFmtId="164" fontId="10" fillId="0" borderId="18" xfId="1" applyFont="1" applyBorder="1" applyAlignment="1">
      <alignment horizontal="right"/>
    </xf>
    <xf numFmtId="165" fontId="5" fillId="0" borderId="0" xfId="0" applyNumberFormat="1" applyFont="1" applyAlignment="1">
      <alignment horizontal="left"/>
    </xf>
    <xf numFmtId="0" fontId="2" fillId="3" borderId="11" xfId="0" applyFont="1" applyFill="1" applyBorder="1" applyAlignment="1">
      <alignment wrapText="1"/>
    </xf>
    <xf numFmtId="0" fontId="0" fillId="3" borderId="42" xfId="0" applyFill="1" applyBorder="1" applyAlignment="1">
      <alignment wrapText="1"/>
    </xf>
    <xf numFmtId="0" fontId="2" fillId="3" borderId="11" xfId="0" applyFont="1" applyFill="1" applyBorder="1" applyAlignment="1">
      <alignment vertical="top" wrapText="1"/>
    </xf>
    <xf numFmtId="0" fontId="0" fillId="3" borderId="42" xfId="0" applyFill="1" applyBorder="1" applyAlignment="1">
      <alignment vertical="top" wrapText="1"/>
    </xf>
    <xf numFmtId="0" fontId="2" fillId="3" borderId="101" xfId="0" applyFont="1" applyFill="1" applyBorder="1" applyAlignment="1">
      <alignment vertical="top" wrapText="1"/>
    </xf>
    <xf numFmtId="0" fontId="2" fillId="3" borderId="70" xfId="0" applyFont="1" applyFill="1" applyBorder="1" applyAlignment="1">
      <alignment vertical="top" wrapText="1"/>
    </xf>
    <xf numFmtId="0" fontId="2" fillId="3" borderId="40" xfId="0" applyFont="1" applyFill="1" applyBorder="1" applyAlignment="1">
      <alignment vertical="top" wrapText="1"/>
    </xf>
    <xf numFmtId="0" fontId="2" fillId="3" borderId="39" xfId="0" applyFont="1" applyFill="1" applyBorder="1" applyAlignment="1">
      <alignment vertical="top" wrapText="1"/>
    </xf>
    <xf numFmtId="0" fontId="2" fillId="3" borderId="30" xfId="0" applyFont="1" applyFill="1" applyBorder="1" applyAlignment="1">
      <alignment vertical="top" wrapText="1"/>
    </xf>
    <xf numFmtId="0" fontId="2" fillId="3" borderId="33" xfId="0" applyFont="1" applyFill="1" applyBorder="1" applyAlignment="1">
      <alignment vertical="top" wrapText="1"/>
    </xf>
    <xf numFmtId="0" fontId="2" fillId="3" borderId="43" xfId="0" applyFont="1" applyFill="1" applyBorder="1" applyAlignment="1">
      <alignment vertical="top" wrapText="1"/>
    </xf>
    <xf numFmtId="0" fontId="2" fillId="3" borderId="44" xfId="0" applyFont="1" applyFill="1" applyBorder="1" applyAlignment="1">
      <alignment vertical="top" wrapText="1"/>
    </xf>
    <xf numFmtId="0" fontId="0" fillId="3" borderId="70" xfId="0" applyFill="1" applyBorder="1" applyAlignment="1">
      <alignment vertical="top" wrapText="1"/>
    </xf>
    <xf numFmtId="0" fontId="3" fillId="3" borderId="70" xfId="0" applyFont="1" applyFill="1" applyBorder="1" applyAlignment="1">
      <alignment vertical="top" wrapText="1"/>
    </xf>
    <xf numFmtId="0" fontId="2" fillId="3" borderId="102" xfId="0" applyFont="1" applyFill="1" applyBorder="1" applyAlignment="1">
      <alignment vertical="top" wrapText="1"/>
    </xf>
    <xf numFmtId="0" fontId="0" fillId="3" borderId="103" xfId="0" applyFill="1" applyBorder="1" applyAlignment="1">
      <alignment vertical="top" wrapText="1"/>
    </xf>
    <xf numFmtId="0" fontId="2" fillId="3" borderId="53" xfId="0" applyFont="1" applyFill="1" applyBorder="1" applyAlignment="1">
      <alignment vertical="top" wrapText="1"/>
    </xf>
    <xf numFmtId="0" fontId="0" fillId="3" borderId="40" xfId="0" applyFill="1" applyBorder="1" applyAlignment="1">
      <alignment vertical="top" wrapText="1"/>
    </xf>
    <xf numFmtId="0" fontId="3" fillId="3" borderId="60" xfId="0" applyFont="1" applyFill="1" applyBorder="1" applyAlignment="1">
      <alignment vertical="top" wrapText="1"/>
    </xf>
    <xf numFmtId="0" fontId="0" fillId="3" borderId="39" xfId="0" applyFill="1" applyBorder="1" applyAlignment="1">
      <alignment vertical="top" wrapText="1"/>
    </xf>
    <xf numFmtId="0" fontId="0" fillId="3" borderId="30" xfId="0" applyFill="1" applyBorder="1" applyAlignment="1">
      <alignment vertical="top" wrapText="1"/>
    </xf>
    <xf numFmtId="0" fontId="2" fillId="3" borderId="60" xfId="0" applyFont="1" applyFill="1" applyBorder="1" applyAlignment="1">
      <alignment vertical="top" wrapText="1"/>
    </xf>
    <xf numFmtId="0" fontId="0" fillId="3" borderId="33" xfId="0" applyFill="1" applyBorder="1" applyAlignment="1">
      <alignment vertical="top" wrapText="1"/>
    </xf>
    <xf numFmtId="0" fontId="3" fillId="3" borderId="40" xfId="0" applyFont="1" applyFill="1" applyBorder="1" applyAlignment="1">
      <alignment vertical="top" wrapText="1"/>
    </xf>
    <xf numFmtId="0" fontId="3" fillId="3" borderId="39" xfId="0" applyFont="1" applyFill="1" applyBorder="1" applyAlignment="1">
      <alignment vertical="top" wrapText="1"/>
    </xf>
    <xf numFmtId="4" fontId="18" fillId="0" borderId="11" xfId="0" applyNumberFormat="1" applyFont="1" applyBorder="1"/>
    <xf numFmtId="4" fontId="6" fillId="0" borderId="65" xfId="0" applyNumberFormat="1" applyFont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695325</xdr:colOff>
      <xdr:row>1</xdr:row>
      <xdr:rowOff>38100</xdr:rowOff>
    </xdr:from>
    <xdr:to>
      <xdr:col>4</xdr:col>
      <xdr:colOff>1381125</xdr:colOff>
      <xdr:row>3</xdr:row>
      <xdr:rowOff>85725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3990975" y="361950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123825</xdr:colOff>
      <xdr:row>1</xdr:row>
      <xdr:rowOff>85725</xdr:rowOff>
    </xdr:from>
    <xdr:to>
      <xdr:col>7</xdr:col>
      <xdr:colOff>142875</xdr:colOff>
      <xdr:row>3</xdr:row>
      <xdr:rowOff>133350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SpPr txBox="1">
          <a:spLocks noChangeArrowheads="1"/>
        </xdr:cNvSpPr>
      </xdr:nvSpPr>
      <xdr:spPr bwMode="auto">
        <a:xfrm>
          <a:off x="4267200" y="409575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  <xdr:twoCellAnchor editAs="oneCell">
    <xdr:from>
      <xdr:col>0</xdr:col>
      <xdr:colOff>266700</xdr:colOff>
      <xdr:row>68</xdr:row>
      <xdr:rowOff>38100</xdr:rowOff>
    </xdr:from>
    <xdr:to>
      <xdr:col>0</xdr:col>
      <xdr:colOff>438150</xdr:colOff>
      <xdr:row>68</xdr:row>
      <xdr:rowOff>171450</xdr:rowOff>
    </xdr:to>
    <xdr:pic>
      <xdr:nvPicPr>
        <xdr:cNvPr id="11278" name="CheckBox1">
          <a:extLst>
            <a:ext uri="{FF2B5EF4-FFF2-40B4-BE49-F238E27FC236}">
              <a16:creationId xmlns:a16="http://schemas.microsoft.com/office/drawing/2014/main" id="{00000000-0008-0000-0A00-00000E2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1733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70</xdr:row>
      <xdr:rowOff>38100</xdr:rowOff>
    </xdr:from>
    <xdr:to>
      <xdr:col>0</xdr:col>
      <xdr:colOff>438150</xdr:colOff>
      <xdr:row>70</xdr:row>
      <xdr:rowOff>171450</xdr:rowOff>
    </xdr:to>
    <xdr:pic>
      <xdr:nvPicPr>
        <xdr:cNvPr id="11279" name="CheckBox2">
          <a:extLst>
            <a:ext uri="{FF2B5EF4-FFF2-40B4-BE49-F238E27FC236}">
              <a16:creationId xmlns:a16="http://schemas.microsoft.com/office/drawing/2014/main" id="{00000000-0008-0000-0A00-00000F2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543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333375</xdr:colOff>
      <xdr:row>1</xdr:row>
      <xdr:rowOff>28575</xdr:rowOff>
    </xdr:from>
    <xdr:to>
      <xdr:col>7</xdr:col>
      <xdr:colOff>314325</xdr:colOff>
      <xdr:row>3</xdr:row>
      <xdr:rowOff>76200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B00-000001300000}"/>
            </a:ext>
          </a:extLst>
        </xdr:cNvPr>
        <xdr:cNvSpPr txBox="1">
          <a:spLocks noChangeArrowheads="1"/>
        </xdr:cNvSpPr>
      </xdr:nvSpPr>
      <xdr:spPr bwMode="auto">
        <a:xfrm>
          <a:off x="4448175" y="352425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819150</xdr:colOff>
      <xdr:row>1</xdr:row>
      <xdr:rowOff>19050</xdr:rowOff>
    </xdr:from>
    <xdr:to>
      <xdr:col>6</xdr:col>
      <xdr:colOff>628650</xdr:colOff>
      <xdr:row>3</xdr:row>
      <xdr:rowOff>66675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381500" y="342900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19050</xdr:colOff>
      <xdr:row>1</xdr:row>
      <xdr:rowOff>28575</xdr:rowOff>
    </xdr:from>
    <xdr:to>
      <xdr:col>5</xdr:col>
      <xdr:colOff>561975</xdr:colOff>
      <xdr:row>4</xdr:row>
      <xdr:rowOff>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 txBox="1">
          <a:spLocks noChangeArrowheads="1"/>
        </xdr:cNvSpPr>
      </xdr:nvSpPr>
      <xdr:spPr bwMode="auto">
        <a:xfrm>
          <a:off x="3943350" y="352425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438150</xdr:colOff>
      <xdr:row>1</xdr:row>
      <xdr:rowOff>19050</xdr:rowOff>
    </xdr:from>
    <xdr:to>
      <xdr:col>6</xdr:col>
      <xdr:colOff>285750</xdr:colOff>
      <xdr:row>3</xdr:row>
      <xdr:rowOff>66675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SpPr txBox="1">
          <a:spLocks noChangeArrowheads="1"/>
        </xdr:cNvSpPr>
      </xdr:nvSpPr>
      <xdr:spPr bwMode="auto">
        <a:xfrm>
          <a:off x="4286250" y="342900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1190625</xdr:colOff>
      <xdr:row>1</xdr:row>
      <xdr:rowOff>66675</xdr:rowOff>
    </xdr:from>
    <xdr:to>
      <xdr:col>3</xdr:col>
      <xdr:colOff>666750</xdr:colOff>
      <xdr:row>3</xdr:row>
      <xdr:rowOff>114300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SpPr txBox="1">
          <a:spLocks noChangeArrowheads="1"/>
        </xdr:cNvSpPr>
      </xdr:nvSpPr>
      <xdr:spPr bwMode="auto">
        <a:xfrm>
          <a:off x="4333875" y="390525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1152525</xdr:colOff>
      <xdr:row>1</xdr:row>
      <xdr:rowOff>47625</xdr:rowOff>
    </xdr:from>
    <xdr:to>
      <xdr:col>5</xdr:col>
      <xdr:colOff>47625</xdr:colOff>
      <xdr:row>3</xdr:row>
      <xdr:rowOff>95250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 txBox="1">
          <a:spLocks noChangeArrowheads="1"/>
        </xdr:cNvSpPr>
      </xdr:nvSpPr>
      <xdr:spPr bwMode="auto">
        <a:xfrm>
          <a:off x="4248150" y="371475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723900</xdr:colOff>
      <xdr:row>0</xdr:row>
      <xdr:rowOff>209550</xdr:rowOff>
    </xdr:from>
    <xdr:to>
      <xdr:col>6</xdr:col>
      <xdr:colOff>28575</xdr:colOff>
      <xdr:row>3</xdr:row>
      <xdr:rowOff>142875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 txBox="1">
          <a:spLocks noChangeArrowheads="1"/>
        </xdr:cNvSpPr>
      </xdr:nvSpPr>
      <xdr:spPr bwMode="auto">
        <a:xfrm>
          <a:off x="4162425" y="209550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1085850</xdr:colOff>
      <xdr:row>9</xdr:row>
      <xdr:rowOff>0</xdr:rowOff>
    </xdr:from>
    <xdr:to>
      <xdr:col>2</xdr:col>
      <xdr:colOff>1162050</xdr:colOff>
      <xdr:row>9</xdr:row>
      <xdr:rowOff>200025</xdr:rowOff>
    </xdr:to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800-000009040000}"/>
            </a:ext>
          </a:extLst>
        </xdr:cNvPr>
        <xdr:cNvSpPr txBox="1">
          <a:spLocks noChangeArrowheads="1"/>
        </xdr:cNvSpPr>
      </xdr:nvSpPr>
      <xdr:spPr bwMode="auto">
        <a:xfrm>
          <a:off x="4181475" y="235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1228725</xdr:colOff>
      <xdr:row>1</xdr:row>
      <xdr:rowOff>38100</xdr:rowOff>
    </xdr:from>
    <xdr:to>
      <xdr:col>5</xdr:col>
      <xdr:colOff>95250</xdr:colOff>
      <xdr:row>3</xdr:row>
      <xdr:rowOff>85725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800-000002040000}"/>
            </a:ext>
          </a:extLst>
        </xdr:cNvPr>
        <xdr:cNvSpPr txBox="1">
          <a:spLocks noChangeArrowheads="1"/>
        </xdr:cNvSpPr>
      </xdr:nvSpPr>
      <xdr:spPr bwMode="auto">
        <a:xfrm>
          <a:off x="4324350" y="361950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1219200</xdr:colOff>
      <xdr:row>1</xdr:row>
      <xdr:rowOff>47625</xdr:rowOff>
    </xdr:from>
    <xdr:to>
      <xdr:col>5</xdr:col>
      <xdr:colOff>114300</xdr:colOff>
      <xdr:row>3</xdr:row>
      <xdr:rowOff>95250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00000000-0008-0000-0900-000001280000}"/>
            </a:ext>
          </a:extLst>
        </xdr:cNvPr>
        <xdr:cNvSpPr txBox="1">
          <a:spLocks noChangeArrowheads="1"/>
        </xdr:cNvSpPr>
      </xdr:nvSpPr>
      <xdr:spPr bwMode="auto">
        <a:xfrm>
          <a:off x="4343400" y="371475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showGridLines="0" tabSelected="1" workbookViewId="0">
      <selection activeCell="C25" sqref="C25"/>
    </sheetView>
  </sheetViews>
  <sheetFormatPr baseColWidth="10" defaultRowHeight="12.75" x14ac:dyDescent="0.2"/>
  <cols>
    <col min="1" max="1" width="12.28515625" customWidth="1"/>
    <col min="2" max="2" width="10" customWidth="1"/>
    <col min="3" max="3" width="32.5703125" customWidth="1"/>
    <col min="4" max="5" width="11.7109375" customWidth="1"/>
    <col min="6" max="6" width="9.42578125" customWidth="1"/>
    <col min="7" max="7" width="13.5703125" customWidth="1"/>
  </cols>
  <sheetData>
    <row r="1" spans="1:7" ht="25.5" customHeight="1" x14ac:dyDescent="0.35">
      <c r="A1" s="12" t="s">
        <v>17</v>
      </c>
    </row>
    <row r="2" spans="1:7" ht="38.1" customHeight="1" x14ac:dyDescent="0.2"/>
    <row r="3" spans="1:7" ht="15.75" x14ac:dyDescent="0.25">
      <c r="A3" s="6" t="s">
        <v>10</v>
      </c>
      <c r="B3" s="6"/>
      <c r="C3" s="104" t="s">
        <v>85</v>
      </c>
      <c r="D3" s="7"/>
    </row>
    <row r="4" spans="1:7" ht="15.75" x14ac:dyDescent="0.25">
      <c r="A4" s="6"/>
      <c r="B4" s="6"/>
    </row>
    <row r="5" spans="1:7" ht="15.75" x14ac:dyDescent="0.25">
      <c r="A5" s="6" t="s">
        <v>11</v>
      </c>
      <c r="B5" s="6"/>
      <c r="C5" s="106">
        <v>45291</v>
      </c>
      <c r="D5" s="7"/>
    </row>
    <row r="6" spans="1:7" ht="8.1" customHeight="1" x14ac:dyDescent="0.25">
      <c r="A6" s="6"/>
      <c r="B6" s="6"/>
    </row>
    <row r="7" spans="1:7" ht="13.5" thickBot="1" x14ac:dyDescent="0.25"/>
    <row r="8" spans="1:7" ht="24.95" customHeight="1" thickBot="1" x14ac:dyDescent="0.3">
      <c r="A8" s="187" t="s">
        <v>12</v>
      </c>
      <c r="B8" s="255" t="s">
        <v>13</v>
      </c>
      <c r="C8" s="256"/>
      <c r="D8" s="188" t="s">
        <v>14</v>
      </c>
      <c r="E8" s="189" t="s">
        <v>15</v>
      </c>
      <c r="F8" s="190" t="s">
        <v>16</v>
      </c>
      <c r="G8" s="191" t="s">
        <v>5</v>
      </c>
    </row>
    <row r="9" spans="1:7" ht="24.95" customHeight="1" x14ac:dyDescent="0.2">
      <c r="A9" s="98"/>
      <c r="B9" s="98"/>
      <c r="C9" s="99"/>
      <c r="D9" s="99"/>
      <c r="E9" s="100"/>
      <c r="F9" s="100"/>
      <c r="G9" s="101"/>
    </row>
    <row r="10" spans="1:7" ht="24.95" customHeight="1" x14ac:dyDescent="0.2">
      <c r="A10" s="102"/>
      <c r="B10" s="98"/>
      <c r="C10" s="99"/>
      <c r="D10" s="102"/>
      <c r="E10" s="102"/>
      <c r="F10" s="102"/>
      <c r="G10" s="103"/>
    </row>
    <row r="11" spans="1:7" ht="24.95" customHeight="1" x14ac:dyDescent="0.2">
      <c r="A11" s="102"/>
      <c r="B11" s="98"/>
      <c r="C11" s="99"/>
      <c r="D11" s="102"/>
      <c r="E11" s="102"/>
      <c r="F11" s="102"/>
      <c r="G11" s="103"/>
    </row>
    <row r="12" spans="1:7" ht="24.95" customHeight="1" x14ac:dyDescent="0.2">
      <c r="A12" s="102"/>
      <c r="B12" s="98"/>
      <c r="C12" s="99"/>
      <c r="D12" s="102"/>
      <c r="E12" s="102"/>
      <c r="F12" s="102"/>
      <c r="G12" s="103"/>
    </row>
    <row r="13" spans="1:7" ht="24.95" customHeight="1" x14ac:dyDescent="0.2">
      <c r="A13" s="102"/>
      <c r="B13" s="98"/>
      <c r="C13" s="99"/>
      <c r="D13" s="102"/>
      <c r="E13" s="102"/>
      <c r="F13" s="102"/>
      <c r="G13" s="103"/>
    </row>
    <row r="14" spans="1:7" ht="24.95" customHeight="1" x14ac:dyDescent="0.2">
      <c r="A14" s="102"/>
      <c r="B14" s="98"/>
      <c r="C14" s="99"/>
      <c r="D14" s="102"/>
      <c r="E14" s="102"/>
      <c r="F14" s="102"/>
      <c r="G14" s="103"/>
    </row>
    <row r="15" spans="1:7" ht="24.95" customHeight="1" x14ac:dyDescent="0.2">
      <c r="A15" s="102"/>
      <c r="B15" s="98"/>
      <c r="C15" s="99"/>
      <c r="D15" s="102"/>
      <c r="E15" s="102"/>
      <c r="F15" s="102"/>
      <c r="G15" s="103"/>
    </row>
    <row r="16" spans="1:7" ht="24.95" customHeight="1" x14ac:dyDescent="0.2">
      <c r="A16" s="102"/>
      <c r="B16" s="98"/>
      <c r="C16" s="99"/>
      <c r="D16" s="102"/>
      <c r="E16" s="102"/>
      <c r="F16" s="102"/>
      <c r="G16" s="103"/>
    </row>
    <row r="17" spans="1:7" ht="24.95" customHeight="1" x14ac:dyDescent="0.2">
      <c r="A17" s="102"/>
      <c r="B17" s="98"/>
      <c r="C17" s="99"/>
      <c r="D17" s="102"/>
      <c r="E17" s="102"/>
      <c r="F17" s="102"/>
      <c r="G17" s="103"/>
    </row>
    <row r="18" spans="1:7" ht="24.95" customHeight="1" x14ac:dyDescent="0.2">
      <c r="A18" s="102"/>
      <c r="B18" s="98"/>
      <c r="C18" s="99"/>
      <c r="D18" s="102"/>
      <c r="E18" s="102"/>
      <c r="F18" s="102"/>
      <c r="G18" s="103"/>
    </row>
    <row r="19" spans="1:7" ht="24.95" customHeight="1" x14ac:dyDescent="0.2">
      <c r="A19" s="102"/>
      <c r="B19" s="98"/>
      <c r="C19" s="99"/>
      <c r="D19" s="102"/>
      <c r="E19" s="102"/>
      <c r="F19" s="102"/>
      <c r="G19" s="103"/>
    </row>
    <row r="20" spans="1:7" ht="24.95" customHeight="1" x14ac:dyDescent="0.2">
      <c r="A20" s="102"/>
      <c r="B20" s="98"/>
      <c r="C20" s="99"/>
      <c r="D20" s="102"/>
      <c r="E20" s="102"/>
      <c r="F20" s="102"/>
      <c r="G20" s="103"/>
    </row>
    <row r="21" spans="1:7" ht="24.95" customHeight="1" x14ac:dyDescent="0.2">
      <c r="A21" s="102"/>
      <c r="B21" s="98"/>
      <c r="C21" s="99"/>
      <c r="D21" s="102"/>
      <c r="E21" s="102"/>
      <c r="F21" s="102"/>
      <c r="G21" s="103"/>
    </row>
    <row r="22" spans="1:7" ht="24.95" customHeight="1" x14ac:dyDescent="0.2">
      <c r="A22" s="102"/>
      <c r="B22" s="98"/>
      <c r="C22" s="99"/>
      <c r="D22" s="102"/>
      <c r="E22" s="102"/>
      <c r="F22" s="102"/>
      <c r="G22" s="103"/>
    </row>
    <row r="23" spans="1:7" ht="24.95" customHeight="1" x14ac:dyDescent="0.2">
      <c r="A23" s="102"/>
      <c r="B23" s="98"/>
      <c r="C23" s="99"/>
      <c r="D23" s="102"/>
      <c r="E23" s="102"/>
      <c r="F23" s="102"/>
      <c r="G23" s="103"/>
    </row>
    <row r="24" spans="1:7" ht="24.95" customHeight="1" x14ac:dyDescent="0.2">
      <c r="A24" s="102"/>
      <c r="B24" s="98"/>
      <c r="C24" s="99"/>
      <c r="D24" s="102"/>
      <c r="E24" s="102"/>
      <c r="F24" s="102"/>
      <c r="G24" s="103"/>
    </row>
    <row r="25" spans="1:7" ht="24.95" customHeight="1" x14ac:dyDescent="0.2">
      <c r="A25" s="102"/>
      <c r="B25" s="98"/>
      <c r="C25" s="99"/>
      <c r="D25" s="102"/>
      <c r="E25" s="102"/>
      <c r="F25" s="102"/>
      <c r="G25" s="103"/>
    </row>
    <row r="26" spans="1:7" ht="24.95" customHeight="1" x14ac:dyDescent="0.2">
      <c r="A26" s="102"/>
      <c r="B26" s="98"/>
      <c r="C26" s="99"/>
      <c r="D26" s="102"/>
      <c r="E26" s="102"/>
      <c r="F26" s="102"/>
      <c r="G26" s="103"/>
    </row>
    <row r="27" spans="1:7" ht="24.95" customHeight="1" x14ac:dyDescent="0.2">
      <c r="A27" s="102"/>
      <c r="B27" s="98"/>
      <c r="C27" s="99"/>
      <c r="D27" s="102"/>
      <c r="E27" s="102"/>
      <c r="F27" s="102"/>
      <c r="G27" s="103"/>
    </row>
    <row r="28" spans="1:7" ht="24.95" customHeight="1" x14ac:dyDescent="0.2">
      <c r="A28" s="102"/>
      <c r="B28" s="98"/>
      <c r="C28" s="99"/>
      <c r="D28" s="102"/>
      <c r="E28" s="102"/>
      <c r="F28" s="102"/>
      <c r="G28" s="103"/>
    </row>
    <row r="29" spans="1:7" ht="24.95" customHeight="1" x14ac:dyDescent="0.2">
      <c r="A29" s="102"/>
      <c r="B29" s="98"/>
      <c r="C29" s="99"/>
      <c r="D29" s="102"/>
      <c r="E29" s="102"/>
      <c r="F29" s="102"/>
      <c r="G29" s="103"/>
    </row>
    <row r="30" spans="1:7" ht="24.95" customHeight="1" x14ac:dyDescent="0.2">
      <c r="A30" s="102"/>
      <c r="B30" s="98"/>
      <c r="C30" s="99"/>
      <c r="D30" s="102"/>
      <c r="E30" s="102"/>
      <c r="F30" s="102"/>
      <c r="G30" s="103"/>
    </row>
    <row r="31" spans="1:7" ht="24.95" customHeight="1" x14ac:dyDescent="0.2">
      <c r="A31" s="102"/>
      <c r="B31" s="98"/>
      <c r="C31" s="99"/>
      <c r="D31" s="102"/>
      <c r="E31" s="102"/>
      <c r="F31" s="102"/>
      <c r="G31" s="103"/>
    </row>
    <row r="32" spans="1:7" ht="24.95" customHeight="1" x14ac:dyDescent="0.2">
      <c r="A32" s="102"/>
      <c r="B32" s="98"/>
      <c r="C32" s="99"/>
      <c r="D32" s="102"/>
      <c r="E32" s="102"/>
      <c r="F32" s="102"/>
      <c r="G32" s="103"/>
    </row>
    <row r="33" spans="1:7" ht="25.5" customHeight="1" x14ac:dyDescent="0.35">
      <c r="A33" s="12" t="s">
        <v>175</v>
      </c>
      <c r="E33" s="257"/>
      <c r="F33" s="257"/>
      <c r="G33" s="257"/>
    </row>
    <row r="34" spans="1:7" ht="32.25" customHeight="1" x14ac:dyDescent="0.2"/>
    <row r="35" spans="1:7" ht="15.75" x14ac:dyDescent="0.25">
      <c r="A35" s="6" t="s">
        <v>10</v>
      </c>
      <c r="B35" s="6"/>
      <c r="C35" s="104" t="s">
        <v>84</v>
      </c>
      <c r="D35" s="7"/>
    </row>
    <row r="36" spans="1:7" ht="15.75" x14ac:dyDescent="0.25">
      <c r="A36" s="6"/>
      <c r="B36" s="6"/>
      <c r="C36" s="69"/>
      <c r="D36" s="7"/>
    </row>
    <row r="37" spans="1:7" ht="14.25" customHeight="1" thickBot="1" x14ac:dyDescent="0.25"/>
    <row r="38" spans="1:7" ht="24.95" customHeight="1" thickBot="1" x14ac:dyDescent="0.3">
      <c r="A38" s="187" t="s">
        <v>12</v>
      </c>
      <c r="B38" s="255" t="s">
        <v>13</v>
      </c>
      <c r="C38" s="256"/>
      <c r="D38" s="188" t="s">
        <v>14</v>
      </c>
      <c r="E38" s="189" t="s">
        <v>15</v>
      </c>
      <c r="F38" s="190" t="s">
        <v>16</v>
      </c>
      <c r="G38" s="191" t="s">
        <v>5</v>
      </c>
    </row>
    <row r="39" spans="1:7" ht="24.95" customHeight="1" x14ac:dyDescent="0.2">
      <c r="A39" s="98"/>
      <c r="B39" s="98"/>
      <c r="C39" s="99"/>
      <c r="D39" s="99"/>
      <c r="E39" s="100"/>
      <c r="F39" s="100"/>
      <c r="G39" s="101"/>
    </row>
    <row r="40" spans="1:7" ht="24.95" customHeight="1" x14ac:dyDescent="0.2">
      <c r="A40" s="102"/>
      <c r="B40" s="98"/>
      <c r="C40" s="99"/>
      <c r="D40" s="102"/>
      <c r="E40" s="102"/>
      <c r="F40" s="102"/>
      <c r="G40" s="103"/>
    </row>
    <row r="41" spans="1:7" ht="24.95" customHeight="1" x14ac:dyDescent="0.2">
      <c r="A41" s="102"/>
      <c r="B41" s="98"/>
      <c r="C41" s="99"/>
      <c r="D41" s="102"/>
      <c r="E41" s="102"/>
      <c r="F41" s="102"/>
      <c r="G41" s="103"/>
    </row>
    <row r="42" spans="1:7" ht="24.95" customHeight="1" x14ac:dyDescent="0.2">
      <c r="A42" s="102"/>
      <c r="B42" s="98"/>
      <c r="C42" s="99"/>
      <c r="D42" s="102"/>
      <c r="E42" s="102"/>
      <c r="F42" s="102"/>
      <c r="G42" s="103"/>
    </row>
    <row r="43" spans="1:7" ht="24.95" customHeight="1" x14ac:dyDescent="0.2">
      <c r="A43" s="102"/>
      <c r="B43" s="98"/>
      <c r="C43" s="99"/>
      <c r="D43" s="102"/>
      <c r="E43" s="102"/>
      <c r="F43" s="102"/>
      <c r="G43" s="103"/>
    </row>
    <row r="44" spans="1:7" ht="24.95" customHeight="1" x14ac:dyDescent="0.2">
      <c r="A44" s="102"/>
      <c r="B44" s="98"/>
      <c r="C44" s="99"/>
      <c r="D44" s="102"/>
      <c r="E44" s="102"/>
      <c r="F44" s="102"/>
      <c r="G44" s="103"/>
    </row>
    <row r="45" spans="1:7" ht="24.95" customHeight="1" x14ac:dyDescent="0.2">
      <c r="A45" s="102"/>
      <c r="B45" s="98"/>
      <c r="C45" s="99"/>
      <c r="D45" s="102"/>
      <c r="E45" s="102"/>
      <c r="F45" s="102"/>
      <c r="G45" s="103"/>
    </row>
    <row r="46" spans="1:7" ht="24.95" customHeight="1" x14ac:dyDescent="0.2">
      <c r="A46" s="102"/>
      <c r="B46" s="98"/>
      <c r="C46" s="99"/>
      <c r="D46" s="102"/>
      <c r="E46" s="102"/>
      <c r="F46" s="102"/>
      <c r="G46" s="103"/>
    </row>
    <row r="47" spans="1:7" ht="24.95" customHeight="1" x14ac:dyDescent="0.2">
      <c r="A47" s="102"/>
      <c r="B47" s="98"/>
      <c r="C47" s="99"/>
      <c r="D47" s="102"/>
      <c r="E47" s="102"/>
      <c r="F47" s="102"/>
      <c r="G47" s="103"/>
    </row>
    <row r="48" spans="1:7" ht="24.95" customHeight="1" x14ac:dyDescent="0.2">
      <c r="A48" s="102"/>
      <c r="B48" s="98"/>
      <c r="C48" s="99"/>
      <c r="D48" s="102"/>
      <c r="E48" s="102"/>
      <c r="F48" s="102"/>
      <c r="G48" s="103"/>
    </row>
    <row r="49" spans="1:7" ht="24.95" customHeight="1" x14ac:dyDescent="0.2">
      <c r="A49" s="102"/>
      <c r="B49" s="98"/>
      <c r="C49" s="99"/>
      <c r="D49" s="102"/>
      <c r="E49" s="102"/>
      <c r="F49" s="102"/>
      <c r="G49" s="103"/>
    </row>
    <row r="50" spans="1:7" ht="24.95" customHeight="1" x14ac:dyDescent="0.2">
      <c r="A50" s="102"/>
      <c r="B50" s="98"/>
      <c r="C50" s="99"/>
      <c r="D50" s="102"/>
      <c r="E50" s="102"/>
      <c r="F50" s="102"/>
      <c r="G50" s="103"/>
    </row>
    <row r="51" spans="1:7" ht="24.95" customHeight="1" x14ac:dyDescent="0.2">
      <c r="A51" s="102"/>
      <c r="B51" s="98"/>
      <c r="C51" s="99"/>
      <c r="D51" s="102"/>
      <c r="E51" s="102"/>
      <c r="F51" s="102"/>
      <c r="G51" s="103"/>
    </row>
    <row r="52" spans="1:7" ht="24.95" customHeight="1" x14ac:dyDescent="0.2">
      <c r="A52" s="102"/>
      <c r="B52" s="98"/>
      <c r="C52" s="99"/>
      <c r="D52" s="102"/>
      <c r="E52" s="102"/>
      <c r="F52" s="102"/>
      <c r="G52" s="103"/>
    </row>
    <row r="53" spans="1:7" ht="24.95" customHeight="1" x14ac:dyDescent="0.2">
      <c r="A53" s="102"/>
      <c r="B53" s="98"/>
      <c r="C53" s="99"/>
      <c r="D53" s="102"/>
      <c r="E53" s="102"/>
      <c r="F53" s="102"/>
      <c r="G53" s="103"/>
    </row>
    <row r="54" spans="1:7" ht="24.95" customHeight="1" x14ac:dyDescent="0.2">
      <c r="A54" s="102"/>
      <c r="B54" s="98"/>
      <c r="C54" s="99"/>
      <c r="D54" s="102"/>
      <c r="E54" s="102"/>
      <c r="F54" s="102"/>
      <c r="G54" s="103"/>
    </row>
    <row r="55" spans="1:7" ht="24.95" customHeight="1" x14ac:dyDescent="0.2">
      <c r="A55" s="102"/>
      <c r="B55" s="98"/>
      <c r="C55" s="99"/>
      <c r="D55" s="102"/>
      <c r="E55" s="102"/>
      <c r="F55" s="102"/>
      <c r="G55" s="103"/>
    </row>
    <row r="56" spans="1:7" ht="24.95" customHeight="1" x14ac:dyDescent="0.2">
      <c r="A56" s="102"/>
      <c r="B56" s="98"/>
      <c r="C56" s="99"/>
      <c r="D56" s="102"/>
      <c r="E56" s="102"/>
      <c r="F56" s="102"/>
      <c r="G56" s="103"/>
    </row>
    <row r="57" spans="1:7" ht="24.95" customHeight="1" x14ac:dyDescent="0.2">
      <c r="A57" s="102"/>
      <c r="B57" s="98"/>
      <c r="C57" s="99"/>
      <c r="D57" s="102"/>
      <c r="E57" s="102"/>
      <c r="F57" s="102"/>
      <c r="G57" s="103"/>
    </row>
    <row r="58" spans="1:7" ht="24.95" customHeight="1" x14ac:dyDescent="0.2">
      <c r="A58" s="102"/>
      <c r="B58" s="98"/>
      <c r="C58" s="99"/>
      <c r="D58" s="102"/>
      <c r="E58" s="102"/>
      <c r="F58" s="102"/>
      <c r="G58" s="103"/>
    </row>
    <row r="59" spans="1:7" ht="24.95" customHeight="1" x14ac:dyDescent="0.2">
      <c r="A59" s="102"/>
      <c r="B59" s="98"/>
      <c r="C59" s="99"/>
      <c r="D59" s="102"/>
      <c r="E59" s="102"/>
      <c r="F59" s="102"/>
      <c r="G59" s="103"/>
    </row>
    <row r="60" spans="1:7" ht="24.95" customHeight="1" x14ac:dyDescent="0.2">
      <c r="A60" s="102"/>
      <c r="B60" s="98"/>
      <c r="C60" s="99"/>
      <c r="D60" s="102"/>
      <c r="E60" s="102"/>
      <c r="F60" s="102"/>
      <c r="G60" s="103"/>
    </row>
    <row r="61" spans="1:7" ht="24.95" customHeight="1" x14ac:dyDescent="0.2">
      <c r="A61" s="102"/>
      <c r="B61" s="98"/>
      <c r="C61" s="99"/>
      <c r="D61" s="102"/>
      <c r="E61" s="102"/>
      <c r="F61" s="102"/>
      <c r="G61" s="103"/>
    </row>
    <row r="62" spans="1:7" ht="24.95" customHeight="1" x14ac:dyDescent="0.2">
      <c r="A62" s="102"/>
      <c r="B62" s="98"/>
      <c r="C62" s="99"/>
      <c r="D62" s="102"/>
      <c r="E62" s="102"/>
      <c r="F62" s="102"/>
      <c r="G62" s="103"/>
    </row>
    <row r="63" spans="1:7" ht="24.95" customHeight="1" x14ac:dyDescent="0.2">
      <c r="A63" s="102"/>
      <c r="B63" s="98"/>
      <c r="C63" s="99"/>
      <c r="D63" s="102"/>
      <c r="E63" s="102"/>
      <c r="F63" s="102"/>
      <c r="G63" s="103"/>
    </row>
  </sheetData>
  <mergeCells count="3">
    <mergeCell ref="B8:C8"/>
    <mergeCell ref="E33:G33"/>
    <mergeCell ref="B38:C38"/>
  </mergeCells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rowBreaks count="1" manualBreakCount="1"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"/>
  <dimension ref="A1:IV34"/>
  <sheetViews>
    <sheetView showGridLines="0" topLeftCell="A12" workbookViewId="0">
      <selection activeCell="F34" sqref="F34"/>
    </sheetView>
  </sheetViews>
  <sheetFormatPr baseColWidth="10" defaultRowHeight="12.75" x14ac:dyDescent="0.2"/>
  <cols>
    <col min="1" max="1" width="15.28515625" customWidth="1"/>
    <col min="2" max="2" width="31.5703125" customWidth="1"/>
    <col min="3" max="3" width="21.7109375" customWidth="1"/>
    <col min="4" max="4" width="8.140625" customWidth="1"/>
    <col min="5" max="5" width="10.5703125" customWidth="1"/>
    <col min="6" max="6" width="13.85546875" customWidth="1"/>
  </cols>
  <sheetData>
    <row r="1" spans="1:256" ht="25.5" customHeight="1" x14ac:dyDescent="0.25">
      <c r="A1" s="10" t="str">
        <f>"230. Passive Rechnungsabgrenzung per "&amp; TEXT('Abschluss-Buchungen'!C5,"TT. MMMM JJJJ")</f>
        <v>230. Passive Rechnungsabgrenzung per 31. Dezember 2023</v>
      </c>
      <c r="E1" s="11"/>
      <c r="F1" s="11"/>
    </row>
    <row r="2" spans="1:256" ht="32.25" customHeight="1" x14ac:dyDescent="0.2">
      <c r="C2" s="105"/>
    </row>
    <row r="3" spans="1:256" ht="32.25" customHeight="1" x14ac:dyDescent="0.2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x14ac:dyDescent="0.2">
      <c r="A4" s="75" t="s">
        <v>70</v>
      </c>
    </row>
    <row r="5" spans="1:256" x14ac:dyDescent="0.2">
      <c r="A5" s="1" t="s">
        <v>90</v>
      </c>
    </row>
    <row r="6" spans="1:256" x14ac:dyDescent="0.2">
      <c r="A6" s="1" t="s">
        <v>7</v>
      </c>
    </row>
    <row r="7" spans="1:256" ht="19.7" customHeight="1" thickBot="1" x14ac:dyDescent="0.25">
      <c r="A7" s="11"/>
    </row>
    <row r="8" spans="1:256" ht="12.75" customHeight="1" x14ac:dyDescent="0.2">
      <c r="A8" s="192" t="s">
        <v>30</v>
      </c>
      <c r="B8" s="193" t="s">
        <v>1</v>
      </c>
      <c r="C8" s="193" t="s">
        <v>2</v>
      </c>
      <c r="D8" s="194" t="s">
        <v>3</v>
      </c>
      <c r="E8" s="194" t="s">
        <v>4</v>
      </c>
      <c r="F8" s="202" t="s">
        <v>5</v>
      </c>
    </row>
    <row r="9" spans="1:256" ht="11.25" customHeight="1" thickBot="1" x14ac:dyDescent="0.25">
      <c r="A9" s="216" t="s">
        <v>31</v>
      </c>
      <c r="B9" s="217"/>
      <c r="C9" s="217"/>
      <c r="D9" s="217"/>
      <c r="E9" s="217"/>
      <c r="F9" s="218"/>
    </row>
    <row r="10" spans="1:256" ht="24.95" customHeight="1" x14ac:dyDescent="0.2">
      <c r="A10" s="3"/>
      <c r="B10" s="3"/>
      <c r="C10" s="3"/>
      <c r="D10" s="3"/>
      <c r="E10" s="3"/>
      <c r="F10" s="42"/>
    </row>
    <row r="11" spans="1:256" ht="24.95" customHeight="1" x14ac:dyDescent="0.2">
      <c r="A11" s="2"/>
      <c r="B11" s="2"/>
      <c r="C11" s="2"/>
      <c r="D11" s="2"/>
      <c r="E11" s="2"/>
      <c r="F11" s="43"/>
    </row>
    <row r="12" spans="1:256" ht="24.95" customHeight="1" x14ac:dyDescent="0.2">
      <c r="A12" s="2"/>
      <c r="B12" s="2"/>
      <c r="C12" s="2"/>
      <c r="D12" s="2"/>
      <c r="E12" s="2"/>
      <c r="F12" s="43"/>
    </row>
    <row r="13" spans="1:256" ht="24.95" customHeight="1" x14ac:dyDescent="0.2">
      <c r="A13" s="2"/>
      <c r="B13" s="2"/>
      <c r="C13" s="2"/>
      <c r="D13" s="2"/>
      <c r="E13" s="2"/>
      <c r="F13" s="43"/>
    </row>
    <row r="14" spans="1:256" ht="24.95" customHeight="1" x14ac:dyDescent="0.2">
      <c r="A14" s="2"/>
      <c r="B14" s="2"/>
      <c r="C14" s="2"/>
      <c r="D14" s="2"/>
      <c r="E14" s="2"/>
      <c r="F14" s="43"/>
    </row>
    <row r="15" spans="1:256" ht="24.95" customHeight="1" x14ac:dyDescent="0.2">
      <c r="A15" s="2"/>
      <c r="B15" s="2"/>
      <c r="C15" s="2"/>
      <c r="D15" s="2"/>
      <c r="E15" s="2"/>
      <c r="F15" s="43"/>
    </row>
    <row r="16" spans="1:256" ht="24.95" customHeight="1" x14ac:dyDescent="0.2">
      <c r="A16" s="2"/>
      <c r="B16" s="2"/>
      <c r="C16" s="2"/>
      <c r="D16" s="2"/>
      <c r="E16" s="2"/>
      <c r="F16" s="43"/>
    </row>
    <row r="17" spans="1:6" ht="24.95" customHeight="1" x14ac:dyDescent="0.2">
      <c r="A17" s="2"/>
      <c r="B17" s="2"/>
      <c r="C17" s="2"/>
      <c r="D17" s="2"/>
      <c r="E17" s="2"/>
      <c r="F17" s="43"/>
    </row>
    <row r="18" spans="1:6" ht="24.95" customHeight="1" x14ac:dyDescent="0.2">
      <c r="A18" s="2"/>
      <c r="B18" s="2"/>
      <c r="C18" s="2"/>
      <c r="D18" s="4"/>
      <c r="E18" s="2"/>
      <c r="F18" s="43"/>
    </row>
    <row r="19" spans="1:6" ht="24.95" customHeight="1" x14ac:dyDescent="0.2">
      <c r="A19" s="2"/>
      <c r="B19" s="2"/>
      <c r="C19" s="2"/>
      <c r="D19" s="5"/>
      <c r="E19" s="2"/>
      <c r="F19" s="43"/>
    </row>
    <row r="20" spans="1:6" ht="24.95" customHeight="1" x14ac:dyDescent="0.2">
      <c r="A20" s="2"/>
      <c r="B20" s="2"/>
      <c r="C20" s="2"/>
      <c r="D20" s="5"/>
      <c r="E20" s="2"/>
      <c r="F20" s="43"/>
    </row>
    <row r="21" spans="1:6" ht="24.95" customHeight="1" x14ac:dyDescent="0.2">
      <c r="A21" s="2"/>
      <c r="B21" s="2"/>
      <c r="C21" s="2"/>
      <c r="D21" s="5"/>
      <c r="E21" s="2"/>
      <c r="F21" s="43"/>
    </row>
    <row r="22" spans="1:6" ht="24.95" customHeight="1" x14ac:dyDescent="0.2">
      <c r="A22" s="2"/>
      <c r="B22" s="2"/>
      <c r="C22" s="2"/>
      <c r="D22" s="2"/>
      <c r="E22" s="2"/>
      <c r="F22" s="43"/>
    </row>
    <row r="23" spans="1:6" ht="24.95" customHeight="1" x14ac:dyDescent="0.2">
      <c r="A23" s="2"/>
      <c r="B23" s="2"/>
      <c r="C23" s="2"/>
      <c r="D23" s="2"/>
      <c r="E23" s="2"/>
      <c r="F23" s="43"/>
    </row>
    <row r="24" spans="1:6" ht="24.95" customHeight="1" x14ac:dyDescent="0.2">
      <c r="A24" s="2"/>
      <c r="B24" s="2"/>
      <c r="C24" s="2"/>
      <c r="D24" s="2"/>
      <c r="E24" s="2"/>
      <c r="F24" s="43"/>
    </row>
    <row r="25" spans="1:6" ht="24.95" customHeight="1" x14ac:dyDescent="0.2">
      <c r="A25" s="2"/>
      <c r="B25" s="2"/>
      <c r="C25" s="2"/>
      <c r="D25" s="2"/>
      <c r="E25" s="2"/>
      <c r="F25" s="43"/>
    </row>
    <row r="26" spans="1:6" ht="24.95" customHeight="1" x14ac:dyDescent="0.2">
      <c r="A26" s="2"/>
      <c r="B26" s="2"/>
      <c r="C26" s="2"/>
      <c r="D26" s="2"/>
      <c r="E26" s="2"/>
      <c r="F26" s="43"/>
    </row>
    <row r="27" spans="1:6" ht="24.95" customHeight="1" x14ac:dyDescent="0.2">
      <c r="A27" s="2"/>
      <c r="B27" s="2"/>
      <c r="C27" s="2"/>
      <c r="D27" s="2"/>
      <c r="E27" s="2"/>
      <c r="F27" s="43"/>
    </row>
    <row r="28" spans="1:6" ht="24.95" customHeight="1" x14ac:dyDescent="0.2">
      <c r="A28" s="2"/>
      <c r="B28" s="2"/>
      <c r="C28" s="2"/>
      <c r="D28" s="2"/>
      <c r="E28" s="2"/>
      <c r="F28" s="43"/>
    </row>
    <row r="29" spans="1:6" ht="24.95" customHeight="1" x14ac:dyDescent="0.2">
      <c r="A29" s="2"/>
      <c r="B29" s="2"/>
      <c r="C29" s="2"/>
      <c r="D29" s="2"/>
      <c r="E29" s="2"/>
      <c r="F29" s="43"/>
    </row>
    <row r="30" spans="1:6" ht="24.95" customHeight="1" x14ac:dyDescent="0.2">
      <c r="A30" s="2"/>
      <c r="B30" s="2"/>
      <c r="C30" s="2"/>
      <c r="D30" s="2"/>
      <c r="E30" s="2"/>
      <c r="F30" s="43"/>
    </row>
    <row r="31" spans="1:6" ht="24.95" customHeight="1" x14ac:dyDescent="0.2">
      <c r="A31" s="2"/>
      <c r="B31" s="2"/>
      <c r="C31" s="2"/>
      <c r="D31" s="2"/>
      <c r="E31" s="2"/>
      <c r="F31" s="43"/>
    </row>
    <row r="32" spans="1:6" ht="24.95" customHeight="1" x14ac:dyDescent="0.2">
      <c r="A32" s="2"/>
      <c r="B32" s="2"/>
      <c r="C32" s="2"/>
      <c r="D32" s="2"/>
      <c r="E32" s="2"/>
      <c r="F32" s="43"/>
    </row>
    <row r="33" spans="1:6" s="78" customFormat="1" ht="24.95" customHeight="1" x14ac:dyDescent="0.2">
      <c r="A33" s="76"/>
      <c r="B33" s="76" t="s">
        <v>8</v>
      </c>
      <c r="C33" s="76"/>
      <c r="D33" s="76"/>
      <c r="E33" s="76"/>
      <c r="F33" s="77">
        <f>SUM(F10:F32)</f>
        <v>0</v>
      </c>
    </row>
    <row r="34" spans="1:6" ht="24.9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5"/>
  <sheetViews>
    <sheetView showGridLines="0" workbookViewId="0">
      <selection activeCell="C25" sqref="C25"/>
    </sheetView>
  </sheetViews>
  <sheetFormatPr baseColWidth="10" defaultRowHeight="12.75" x14ac:dyDescent="0.2"/>
  <cols>
    <col min="1" max="1" width="10.7109375" customWidth="1"/>
    <col min="2" max="2" width="13.140625" customWidth="1"/>
    <col min="3" max="3" width="20.7109375" customWidth="1"/>
    <col min="4" max="4" width="9" customWidth="1"/>
    <col min="5" max="5" width="8.5703125" customWidth="1"/>
    <col min="6" max="6" width="8.42578125" customWidth="1"/>
    <col min="7" max="8" width="15.140625" customWidth="1"/>
  </cols>
  <sheetData>
    <row r="1" spans="1:8" ht="25.5" customHeight="1" x14ac:dyDescent="0.25">
      <c r="A1" s="10" t="str">
        <f>"800. Ergänzende Angaben per "&amp; TEXT('Abschluss-Buchungen'!C5,"TT. MMMM JJJJ")</f>
        <v>800. Ergänzende Angaben per 31. Dezember 2023</v>
      </c>
      <c r="B1" s="10"/>
      <c r="C1" s="10"/>
      <c r="D1" s="10"/>
      <c r="E1" s="10"/>
    </row>
    <row r="2" spans="1:8" ht="32.25" customHeight="1" x14ac:dyDescent="0.2">
      <c r="D2" s="105"/>
    </row>
    <row r="3" spans="1:8" ht="32.25" customHeight="1" x14ac:dyDescent="0.2"/>
    <row r="4" spans="1:8" ht="15.75" x14ac:dyDescent="0.25">
      <c r="A4" s="6" t="s">
        <v>20</v>
      </c>
      <c r="B4" s="6"/>
      <c r="C4" s="6"/>
      <c r="D4" s="6"/>
      <c r="E4" s="6"/>
    </row>
    <row r="5" spans="1:8" ht="20.100000000000001" customHeight="1" x14ac:dyDescent="0.2">
      <c r="A5" s="13" t="s">
        <v>75</v>
      </c>
      <c r="B5" s="13"/>
      <c r="C5" s="13"/>
      <c r="D5" s="13"/>
      <c r="E5" s="13"/>
    </row>
    <row r="6" spans="1:8" ht="19.7" customHeight="1" thickBot="1" x14ac:dyDescent="0.25">
      <c r="A6" s="11"/>
    </row>
    <row r="7" spans="1:8" ht="13.5" customHeight="1" x14ac:dyDescent="0.2">
      <c r="A7" s="219" t="s">
        <v>21</v>
      </c>
      <c r="B7" s="220"/>
      <c r="C7" s="207"/>
      <c r="D7" s="195" t="s">
        <v>22</v>
      </c>
      <c r="E7" s="207"/>
      <c r="F7" s="195"/>
      <c r="G7" s="193" t="s">
        <v>39</v>
      </c>
      <c r="H7" s="202" t="s">
        <v>5</v>
      </c>
    </row>
    <row r="8" spans="1:8" ht="13.5" customHeight="1" thickBot="1" x14ac:dyDescent="0.25">
      <c r="A8" s="221"/>
      <c r="B8" s="222"/>
      <c r="C8" s="223"/>
      <c r="D8" s="208"/>
      <c r="E8" s="222"/>
      <c r="F8" s="222"/>
      <c r="G8" s="198" t="s">
        <v>40</v>
      </c>
      <c r="H8" s="205"/>
    </row>
    <row r="9" spans="1:8" ht="20.100000000000001" customHeight="1" x14ac:dyDescent="0.2">
      <c r="A9" s="27"/>
      <c r="B9" s="24"/>
      <c r="C9" s="9"/>
      <c r="D9" s="8"/>
      <c r="E9" s="24"/>
      <c r="F9" s="9"/>
      <c r="G9" s="3"/>
      <c r="H9" s="44"/>
    </row>
    <row r="10" spans="1:8" ht="20.100000000000001" customHeight="1" x14ac:dyDescent="0.2">
      <c r="A10" s="28"/>
      <c r="B10" s="26"/>
      <c r="C10" s="25"/>
      <c r="D10" s="21"/>
      <c r="E10" s="26"/>
      <c r="F10" s="25"/>
      <c r="G10" s="2"/>
      <c r="H10" s="45"/>
    </row>
    <row r="11" spans="1:8" ht="20.100000000000001" customHeight="1" x14ac:dyDescent="0.2">
      <c r="A11" s="28"/>
      <c r="B11" s="26"/>
      <c r="C11" s="25"/>
      <c r="D11" s="21"/>
      <c r="E11" s="26"/>
      <c r="F11" s="25"/>
      <c r="G11" s="2"/>
      <c r="H11" s="45"/>
    </row>
    <row r="12" spans="1:8" ht="20.100000000000001" customHeight="1" x14ac:dyDescent="0.2">
      <c r="A12" s="28"/>
      <c r="B12" s="26"/>
      <c r="C12" s="25"/>
      <c r="D12" s="21"/>
      <c r="E12" s="26"/>
      <c r="F12" s="25"/>
      <c r="G12" s="2"/>
      <c r="H12" s="45"/>
    </row>
    <row r="13" spans="1:8" ht="20.100000000000001" customHeight="1" x14ac:dyDescent="0.2">
      <c r="A13" s="28"/>
      <c r="B13" s="26"/>
      <c r="C13" s="25"/>
      <c r="D13" s="21"/>
      <c r="E13" s="26"/>
      <c r="F13" s="25"/>
      <c r="G13" s="2"/>
      <c r="H13" s="45"/>
    </row>
    <row r="14" spans="1:8" ht="20.100000000000001" customHeight="1" x14ac:dyDescent="0.2">
      <c r="A14" s="28"/>
      <c r="B14" s="26"/>
      <c r="C14" s="25"/>
      <c r="D14" s="21"/>
      <c r="E14" s="26"/>
      <c r="F14" s="25"/>
      <c r="G14" s="2"/>
      <c r="H14" s="45"/>
    </row>
    <row r="15" spans="1:8" ht="20.100000000000001" customHeight="1" thickBot="1" x14ac:dyDescent="0.25">
      <c r="A15" s="29"/>
      <c r="B15" s="31"/>
      <c r="C15" s="30"/>
      <c r="D15" s="22"/>
      <c r="E15" s="31"/>
      <c r="F15" s="30"/>
      <c r="G15" s="15"/>
      <c r="H15" s="46"/>
    </row>
    <row r="16" spans="1:8" ht="15.75" customHeight="1" x14ac:dyDescent="0.2"/>
    <row r="17" spans="1:8" ht="15.75" customHeight="1" x14ac:dyDescent="0.2"/>
    <row r="18" spans="1:8" ht="15.75" customHeight="1" x14ac:dyDescent="0.25">
      <c r="A18" s="6" t="s">
        <v>76</v>
      </c>
      <c r="B18" s="6"/>
      <c r="C18" s="14"/>
      <c r="D18" s="14"/>
      <c r="E18" s="14"/>
    </row>
    <row r="19" spans="1:8" ht="20.100000000000001" customHeight="1" x14ac:dyDescent="0.2">
      <c r="A19" s="13" t="s">
        <v>44</v>
      </c>
      <c r="B19" s="13"/>
      <c r="C19" s="13"/>
      <c r="D19" s="13"/>
      <c r="E19" s="13"/>
    </row>
    <row r="20" spans="1:8" ht="19.7" customHeight="1" thickBot="1" x14ac:dyDescent="0.25">
      <c r="A20" s="11"/>
    </row>
    <row r="21" spans="1:8" ht="17.100000000000001" customHeight="1" thickBot="1" x14ac:dyDescent="0.25">
      <c r="A21" s="224" t="s">
        <v>12</v>
      </c>
      <c r="B21" s="225" t="s">
        <v>45</v>
      </c>
      <c r="C21" s="226"/>
      <c r="D21" s="226"/>
      <c r="E21" s="226"/>
      <c r="F21" s="226"/>
      <c r="G21" s="227" t="s">
        <v>46</v>
      </c>
      <c r="H21" s="228"/>
    </row>
    <row r="22" spans="1:8" ht="20.100000000000001" customHeight="1" x14ac:dyDescent="0.2">
      <c r="A22" s="33"/>
      <c r="B22" s="50"/>
      <c r="C22" s="51"/>
      <c r="D22" s="51"/>
      <c r="E22" s="51"/>
      <c r="F22" s="51"/>
      <c r="G22" s="52"/>
      <c r="H22" s="53"/>
    </row>
    <row r="23" spans="1:8" ht="20.100000000000001" customHeight="1" x14ac:dyDescent="0.2">
      <c r="A23" s="33"/>
      <c r="B23" s="50"/>
      <c r="C23" s="54"/>
      <c r="D23" s="54"/>
      <c r="E23" s="54"/>
      <c r="F23" s="54"/>
      <c r="G23" s="55"/>
      <c r="H23" s="49"/>
    </row>
    <row r="24" spans="1:8" ht="20.100000000000001" customHeight="1" x14ac:dyDescent="0.2">
      <c r="A24" s="33"/>
      <c r="B24" s="50"/>
      <c r="C24" s="54"/>
      <c r="D24" s="54"/>
      <c r="E24" s="54"/>
      <c r="F24" s="54"/>
      <c r="G24" s="55"/>
      <c r="H24" s="49"/>
    </row>
    <row r="25" spans="1:8" ht="20.100000000000001" customHeight="1" x14ac:dyDescent="0.2">
      <c r="A25" s="33"/>
      <c r="B25" s="50"/>
      <c r="C25" s="54"/>
      <c r="D25" s="54"/>
      <c r="E25" s="54"/>
      <c r="F25" s="54"/>
      <c r="G25" s="55"/>
      <c r="H25" s="49"/>
    </row>
    <row r="26" spans="1:8" ht="20.100000000000001" customHeight="1" x14ac:dyDescent="0.2">
      <c r="A26" s="33"/>
      <c r="B26" s="50"/>
      <c r="C26" s="54"/>
      <c r="D26" s="54"/>
      <c r="E26" s="54"/>
      <c r="F26" s="54"/>
      <c r="G26" s="55"/>
      <c r="H26" s="49"/>
    </row>
    <row r="27" spans="1:8" ht="20.100000000000001" customHeight="1" thickBot="1" x14ac:dyDescent="0.25">
      <c r="A27" s="34"/>
      <c r="B27" s="56"/>
      <c r="C27" s="57"/>
      <c r="D27" s="57"/>
      <c r="E27" s="57"/>
      <c r="F27" s="57"/>
      <c r="G27" s="58"/>
      <c r="H27" s="59"/>
    </row>
    <row r="28" spans="1:8" ht="15.75" customHeight="1" x14ac:dyDescent="0.2">
      <c r="A28" s="11"/>
      <c r="B28" s="11"/>
    </row>
    <row r="29" spans="1:8" ht="13.5" customHeight="1" x14ac:dyDescent="0.2">
      <c r="A29" s="11"/>
      <c r="B29" s="11"/>
    </row>
    <row r="30" spans="1:8" ht="15.75" customHeight="1" x14ac:dyDescent="0.25">
      <c r="A30" s="6" t="s">
        <v>77</v>
      </c>
      <c r="B30" s="6"/>
      <c r="C30" s="14"/>
      <c r="D30" s="14"/>
      <c r="E30" s="14"/>
    </row>
    <row r="31" spans="1:8" ht="20.100000000000001" customHeight="1" x14ac:dyDescent="0.2">
      <c r="A31" s="13" t="s">
        <v>41</v>
      </c>
      <c r="B31" s="13"/>
      <c r="C31" s="13"/>
      <c r="D31" s="13"/>
      <c r="E31" s="13"/>
    </row>
    <row r="32" spans="1:8" ht="19.7" customHeight="1" thickBot="1" x14ac:dyDescent="0.25">
      <c r="A32" s="11"/>
    </row>
    <row r="33" spans="1:8" ht="20.100000000000001" customHeight="1" thickBot="1" x14ac:dyDescent="0.25">
      <c r="A33" s="229" t="s">
        <v>12</v>
      </c>
      <c r="B33" s="229" t="s">
        <v>21</v>
      </c>
      <c r="C33" s="230"/>
      <c r="D33" s="231" t="s">
        <v>2</v>
      </c>
      <c r="E33" s="231"/>
      <c r="F33" s="232"/>
      <c r="G33" s="233" t="s">
        <v>42</v>
      </c>
      <c r="H33" s="234" t="s">
        <v>43</v>
      </c>
    </row>
    <row r="34" spans="1:8" ht="20.100000000000001" customHeight="1" x14ac:dyDescent="0.2">
      <c r="A34" s="16"/>
      <c r="B34" s="36"/>
      <c r="C34" s="9"/>
      <c r="D34" s="8"/>
      <c r="E34" s="24"/>
      <c r="F34" s="9"/>
      <c r="G34" s="42"/>
      <c r="H34" s="47"/>
    </row>
    <row r="35" spans="1:8" ht="20.100000000000001" customHeight="1" x14ac:dyDescent="0.2">
      <c r="A35" s="17"/>
      <c r="B35" s="21"/>
      <c r="C35" s="25"/>
      <c r="D35" s="21"/>
      <c r="E35" s="26"/>
      <c r="F35" s="25"/>
      <c r="G35" s="43"/>
      <c r="H35" s="48"/>
    </row>
    <row r="36" spans="1:8" ht="20.100000000000001" customHeight="1" x14ac:dyDescent="0.2">
      <c r="A36" s="17"/>
      <c r="B36" s="21"/>
      <c r="C36" s="25"/>
      <c r="D36" s="21"/>
      <c r="E36" s="26"/>
      <c r="F36" s="25"/>
      <c r="G36" s="43"/>
      <c r="H36" s="48"/>
    </row>
    <row r="37" spans="1:8" ht="20.100000000000001" customHeight="1" x14ac:dyDescent="0.2">
      <c r="A37" s="17"/>
      <c r="B37" s="21"/>
      <c r="C37" s="25"/>
      <c r="D37" s="21"/>
      <c r="E37" s="26"/>
      <c r="F37" s="25"/>
      <c r="G37" s="43"/>
      <c r="H37" s="48"/>
    </row>
    <row r="38" spans="1:8" ht="20.100000000000001" customHeight="1" x14ac:dyDescent="0.2">
      <c r="A38" s="17"/>
      <c r="B38" s="21"/>
      <c r="C38" s="25"/>
      <c r="D38" s="21"/>
      <c r="E38" s="26"/>
      <c r="F38" s="25"/>
      <c r="G38" s="43"/>
      <c r="H38" s="48"/>
    </row>
    <row r="39" spans="1:8" ht="20.100000000000001" customHeight="1" thickBot="1" x14ac:dyDescent="0.25">
      <c r="A39" s="34"/>
      <c r="B39" s="56"/>
      <c r="C39" s="32"/>
      <c r="D39" s="57"/>
      <c r="E39" s="57"/>
      <c r="F39" s="57"/>
      <c r="G39" s="63"/>
      <c r="H39" s="59"/>
    </row>
    <row r="40" spans="1:8" ht="25.5" customHeight="1" x14ac:dyDescent="0.25">
      <c r="A40" s="10" t="str">
        <f>"Fortsetzung Ergänzende Angaben per "&amp; TEXT('Abschluss-Buchungen'!C5,"TT. MMMM JJJJ")</f>
        <v>Fortsetzung Ergänzende Angaben per 31. Dezember 2023</v>
      </c>
      <c r="C40" s="10"/>
    </row>
    <row r="41" spans="1:8" ht="32.25" customHeight="1" x14ac:dyDescent="0.2"/>
    <row r="42" spans="1:8" ht="15.75" x14ac:dyDescent="0.25">
      <c r="A42" s="6" t="s">
        <v>93</v>
      </c>
    </row>
    <row r="43" spans="1:8" ht="15" x14ac:dyDescent="0.25">
      <c r="A43" s="37"/>
    </row>
    <row r="44" spans="1:8" ht="14.25" customHeight="1" x14ac:dyDescent="0.2">
      <c r="A44" s="7" t="s">
        <v>47</v>
      </c>
    </row>
    <row r="45" spans="1:8" ht="15.75" customHeight="1" x14ac:dyDescent="0.2">
      <c r="A45" s="7" t="s">
        <v>48</v>
      </c>
    </row>
    <row r="46" spans="1:8" s="78" customFormat="1" ht="15.75" customHeight="1" x14ac:dyDescent="0.25">
      <c r="A46" s="6"/>
      <c r="D46" s="186" t="str">
        <f>"Laufendes Jahr ("&amp;YEAR('Abschluss-Buchungen'!C5)&amp;")"</f>
        <v>Laufendes Jahr (2023)</v>
      </c>
      <c r="E46" s="184"/>
      <c r="G46" s="186" t="str">
        <f>"Vorjahr ("&amp;YEAR('Abschluss-Buchungen'!C5)-1&amp;")"</f>
        <v>Vorjahr (2022)</v>
      </c>
      <c r="H46" s="184"/>
    </row>
    <row r="47" spans="1:8" ht="15" x14ac:dyDescent="0.25">
      <c r="A47" s="37"/>
    </row>
    <row r="48" spans="1:8" ht="15.75" customHeight="1" x14ac:dyDescent="0.2">
      <c r="A48" s="7" t="s">
        <v>49</v>
      </c>
      <c r="B48" s="7"/>
      <c r="D48" t="s">
        <v>210</v>
      </c>
      <c r="G48" t="s">
        <v>211</v>
      </c>
    </row>
    <row r="51" spans="1:7" ht="15" x14ac:dyDescent="0.2">
      <c r="A51" s="7" t="s">
        <v>50</v>
      </c>
      <c r="D51" t="s">
        <v>210</v>
      </c>
      <c r="G51" t="s">
        <v>211</v>
      </c>
    </row>
    <row r="53" spans="1:7" ht="15.75" x14ac:dyDescent="0.25">
      <c r="A53" s="6"/>
    </row>
    <row r="54" spans="1:7" ht="15" x14ac:dyDescent="0.2">
      <c r="A54" s="7" t="s">
        <v>51</v>
      </c>
      <c r="D54" t="s">
        <v>210</v>
      </c>
      <c r="G54" t="s">
        <v>211</v>
      </c>
    </row>
    <row r="55" spans="1:7" ht="15.75" x14ac:dyDescent="0.25">
      <c r="A55" s="6"/>
    </row>
    <row r="56" spans="1:7" ht="15" x14ac:dyDescent="0.2">
      <c r="A56" s="7"/>
    </row>
    <row r="58" spans="1:7" ht="15.75" x14ac:dyDescent="0.25">
      <c r="A58" s="6" t="s">
        <v>213</v>
      </c>
    </row>
    <row r="59" spans="1:7" x14ac:dyDescent="0.2">
      <c r="A59" t="s">
        <v>214</v>
      </c>
    </row>
    <row r="61" spans="1:7" ht="15" x14ac:dyDescent="0.2">
      <c r="A61" s="7" t="s">
        <v>215</v>
      </c>
      <c r="D61" t="s">
        <v>210</v>
      </c>
    </row>
    <row r="63" spans="1:7" ht="15" x14ac:dyDescent="0.2">
      <c r="A63" s="7" t="s">
        <v>216</v>
      </c>
    </row>
    <row r="67" spans="1:2" ht="15.75" x14ac:dyDescent="0.25">
      <c r="A67" s="6" t="s">
        <v>203</v>
      </c>
    </row>
    <row r="69" spans="1:2" ht="15" x14ac:dyDescent="0.2">
      <c r="A69" s="185"/>
      <c r="B69" s="7" t="s">
        <v>204</v>
      </c>
    </row>
    <row r="70" spans="1:2" ht="15" x14ac:dyDescent="0.2">
      <c r="B70" s="7"/>
    </row>
    <row r="71" spans="1:2" ht="15" x14ac:dyDescent="0.2">
      <c r="B71" s="7" t="s">
        <v>205</v>
      </c>
    </row>
    <row r="74" spans="1:2" ht="15.75" customHeight="1" x14ac:dyDescent="0.2"/>
    <row r="75" spans="1:2" ht="15.7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rowBreaks count="1" manualBreakCount="1">
    <brk id="3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73"/>
  <sheetViews>
    <sheetView showGridLines="0" topLeftCell="A147" workbookViewId="0"/>
  </sheetViews>
  <sheetFormatPr baseColWidth="10" defaultRowHeight="12.75" x14ac:dyDescent="0.2"/>
  <cols>
    <col min="1" max="1" width="10.85546875" customWidth="1"/>
    <col min="2" max="2" width="10.7109375" customWidth="1"/>
    <col min="3" max="3" width="18.7109375" customWidth="1"/>
    <col min="4" max="6" width="10.7109375" customWidth="1"/>
    <col min="7" max="8" width="13.42578125" customWidth="1"/>
  </cols>
  <sheetData>
    <row r="1" spans="1:8" ht="25.5" customHeight="1" x14ac:dyDescent="0.25">
      <c r="A1" s="10" t="str">
        <f>"900. Angaben zum Anhang per "&amp; TEXT('Abschluss-Buchungen'!C5,"TT. MMMM JJJJ")</f>
        <v>900. Angaben zum Anhang per 31. Dezember 2023</v>
      </c>
      <c r="B1" s="10"/>
      <c r="C1" s="10"/>
      <c r="D1" s="10"/>
      <c r="E1" s="10"/>
    </row>
    <row r="2" spans="1:8" ht="32.25" customHeight="1" x14ac:dyDescent="0.2">
      <c r="E2" s="105"/>
    </row>
    <row r="3" spans="1:8" ht="32.25" customHeight="1" x14ac:dyDescent="0.2"/>
    <row r="4" spans="1:8" ht="15.75" customHeight="1" x14ac:dyDescent="0.25">
      <c r="A4" s="6" t="s">
        <v>186</v>
      </c>
      <c r="B4" s="6"/>
      <c r="C4" s="14"/>
      <c r="D4" s="14"/>
      <c r="E4" s="14"/>
    </row>
    <row r="5" spans="1:8" ht="20.100000000000001" customHeight="1" x14ac:dyDescent="0.2">
      <c r="A5" s="13" t="s">
        <v>153</v>
      </c>
      <c r="B5" s="13"/>
      <c r="C5" s="13"/>
      <c r="D5" s="13"/>
      <c r="E5" s="13"/>
    </row>
    <row r="6" spans="1:8" ht="15.75" customHeight="1" thickBot="1" x14ac:dyDescent="0.25"/>
    <row r="7" spans="1:8" ht="13.5" customHeight="1" x14ac:dyDescent="0.2">
      <c r="A7" s="235" t="s">
        <v>1</v>
      </c>
      <c r="B7" s="236"/>
      <c r="C7" s="276" t="s">
        <v>94</v>
      </c>
      <c r="D7" s="268"/>
      <c r="E7" s="276" t="s">
        <v>95</v>
      </c>
      <c r="F7" s="236"/>
      <c r="G7" s="276" t="s">
        <v>155</v>
      </c>
      <c r="H7" s="283"/>
    </row>
    <row r="8" spans="1:8" ht="13.5" customHeight="1" thickBot="1" x14ac:dyDescent="0.25">
      <c r="A8" s="237"/>
      <c r="B8" s="238"/>
      <c r="C8" s="281"/>
      <c r="D8" s="269"/>
      <c r="E8" s="281"/>
      <c r="F8" s="238"/>
      <c r="G8" s="278"/>
      <c r="H8" s="284"/>
    </row>
    <row r="9" spans="1:8" ht="20.100000000000001" customHeight="1" x14ac:dyDescent="0.2">
      <c r="A9" s="60"/>
      <c r="B9" s="23"/>
      <c r="C9" s="80"/>
      <c r="D9" s="23"/>
      <c r="E9" s="80"/>
      <c r="F9" s="23"/>
      <c r="G9" s="81"/>
      <c r="H9" s="70"/>
    </row>
    <row r="10" spans="1:8" ht="20.100000000000001" customHeight="1" x14ac:dyDescent="0.2">
      <c r="A10" s="61"/>
      <c r="B10" s="23"/>
      <c r="C10" s="50"/>
      <c r="D10" s="23"/>
      <c r="E10" s="50"/>
      <c r="F10" s="23"/>
      <c r="G10" s="82"/>
      <c r="H10" s="70"/>
    </row>
    <row r="11" spans="1:8" ht="20.100000000000001" customHeight="1" x14ac:dyDescent="0.2">
      <c r="A11" s="61"/>
      <c r="B11" s="23"/>
      <c r="C11" s="50"/>
      <c r="D11" s="23"/>
      <c r="E11" s="50"/>
      <c r="F11" s="23"/>
      <c r="G11" s="82"/>
      <c r="H11" s="71"/>
    </row>
    <row r="12" spans="1:8" ht="20.100000000000001" customHeight="1" x14ac:dyDescent="0.2">
      <c r="A12" s="61"/>
      <c r="B12" s="23"/>
      <c r="C12" s="50"/>
      <c r="D12" s="23"/>
      <c r="E12" s="50"/>
      <c r="F12" s="23"/>
      <c r="G12" s="82"/>
      <c r="H12" s="71"/>
    </row>
    <row r="13" spans="1:8" ht="20.100000000000001" customHeight="1" x14ac:dyDescent="0.2">
      <c r="A13" s="61"/>
      <c r="B13" s="23"/>
      <c r="C13" s="50"/>
      <c r="D13" s="23"/>
      <c r="E13" s="50"/>
      <c r="F13" s="23"/>
      <c r="G13" s="82"/>
      <c r="H13" s="71"/>
    </row>
    <row r="14" spans="1:8" ht="20.100000000000001" customHeight="1" thickBot="1" x14ac:dyDescent="0.25">
      <c r="A14" s="62"/>
      <c r="B14" s="35"/>
      <c r="C14" s="56"/>
      <c r="D14" s="35"/>
      <c r="E14" s="56"/>
      <c r="F14" s="35"/>
      <c r="G14" s="83"/>
      <c r="H14" s="59"/>
    </row>
    <row r="15" spans="1:8" ht="15.75" customHeight="1" x14ac:dyDescent="0.2"/>
    <row r="16" spans="1:8" ht="15.75" customHeight="1" x14ac:dyDescent="0.2"/>
    <row r="17" spans="1:8" ht="15.75" customHeight="1" x14ac:dyDescent="0.25">
      <c r="A17" s="6" t="s">
        <v>187</v>
      </c>
    </row>
    <row r="18" spans="1:8" ht="20.100000000000001" customHeight="1" x14ac:dyDescent="0.2">
      <c r="A18" s="13" t="s">
        <v>98</v>
      </c>
      <c r="B18" s="13"/>
      <c r="C18" s="13"/>
      <c r="D18" s="13"/>
      <c r="E18" s="13"/>
    </row>
    <row r="19" spans="1:8" ht="15.75" customHeight="1" thickBot="1" x14ac:dyDescent="0.25"/>
    <row r="20" spans="1:8" ht="13.5" customHeight="1" x14ac:dyDescent="0.2">
      <c r="A20" s="235" t="s">
        <v>96</v>
      </c>
      <c r="B20" s="236"/>
      <c r="C20" s="276" t="s">
        <v>97</v>
      </c>
      <c r="D20" s="280"/>
      <c r="E20" s="276" t="s">
        <v>95</v>
      </c>
      <c r="F20" s="236"/>
      <c r="G20" s="276" t="s">
        <v>155</v>
      </c>
      <c r="H20" s="283"/>
    </row>
    <row r="21" spans="1:8" ht="13.5" customHeight="1" thickBot="1" x14ac:dyDescent="0.25">
      <c r="A21" s="237"/>
      <c r="B21" s="238"/>
      <c r="C21" s="281"/>
      <c r="D21" s="282"/>
      <c r="E21" s="281"/>
      <c r="F21" s="238"/>
      <c r="G21" s="278"/>
      <c r="H21" s="284"/>
    </row>
    <row r="22" spans="1:8" ht="20.100000000000001" customHeight="1" x14ac:dyDescent="0.2">
      <c r="A22" s="61"/>
      <c r="B22" s="23"/>
      <c r="C22" s="50"/>
      <c r="D22" s="23"/>
      <c r="E22" s="50"/>
      <c r="F22" s="23"/>
      <c r="G22" s="82"/>
      <c r="H22" s="70"/>
    </row>
    <row r="23" spans="1:8" ht="20.100000000000001" customHeight="1" x14ac:dyDescent="0.2">
      <c r="A23" s="61"/>
      <c r="B23" s="23"/>
      <c r="C23" s="50"/>
      <c r="D23" s="23"/>
      <c r="E23" s="50"/>
      <c r="F23" s="23"/>
      <c r="G23" s="82"/>
      <c r="H23" s="71"/>
    </row>
    <row r="24" spans="1:8" ht="20.100000000000001" customHeight="1" x14ac:dyDescent="0.2">
      <c r="A24" s="61"/>
      <c r="B24" s="23"/>
      <c r="C24" s="50"/>
      <c r="D24" s="23"/>
      <c r="E24" s="50"/>
      <c r="F24" s="23"/>
      <c r="G24" s="82"/>
      <c r="H24" s="71"/>
    </row>
    <row r="25" spans="1:8" ht="20.100000000000001" customHeight="1" x14ac:dyDescent="0.2">
      <c r="A25" s="61"/>
      <c r="B25" s="23"/>
      <c r="C25" s="50"/>
      <c r="D25" s="23"/>
      <c r="E25" s="50"/>
      <c r="F25" s="23"/>
      <c r="G25" s="82"/>
      <c r="H25" s="71"/>
    </row>
    <row r="26" spans="1:8" ht="20.100000000000001" customHeight="1" x14ac:dyDescent="0.2">
      <c r="A26" s="61"/>
      <c r="B26" s="23"/>
      <c r="C26" s="50"/>
      <c r="D26" s="23"/>
      <c r="E26" s="50"/>
      <c r="F26" s="23"/>
      <c r="G26" s="82"/>
      <c r="H26" s="71"/>
    </row>
    <row r="27" spans="1:8" ht="20.100000000000001" customHeight="1" thickBot="1" x14ac:dyDescent="0.25">
      <c r="A27" s="62"/>
      <c r="B27" s="35"/>
      <c r="C27" s="56"/>
      <c r="D27" s="35"/>
      <c r="E27" s="56"/>
      <c r="F27" s="35"/>
      <c r="G27" s="83"/>
      <c r="H27" s="59"/>
    </row>
    <row r="28" spans="1:8" ht="15.75" customHeight="1" x14ac:dyDescent="0.2"/>
    <row r="29" spans="1:8" ht="15.75" customHeight="1" x14ac:dyDescent="0.2"/>
    <row r="30" spans="1:8" ht="15.75" customHeight="1" x14ac:dyDescent="0.25">
      <c r="A30" s="6" t="s">
        <v>206</v>
      </c>
      <c r="B30" s="6"/>
      <c r="C30" s="14"/>
      <c r="D30" s="14"/>
      <c r="E30" s="14"/>
    </row>
    <row r="31" spans="1:8" ht="20.100000000000001" customHeight="1" x14ac:dyDescent="0.2">
      <c r="A31" s="13" t="s">
        <v>154</v>
      </c>
      <c r="B31" s="13"/>
      <c r="C31" s="13"/>
      <c r="D31" s="13"/>
      <c r="E31" s="13"/>
    </row>
    <row r="32" spans="1:8" ht="19.7" customHeight="1" thickBot="1" x14ac:dyDescent="0.25">
      <c r="A32" s="11"/>
    </row>
    <row r="33" spans="1:8" ht="13.5" customHeight="1" x14ac:dyDescent="0.2">
      <c r="A33" s="235" t="s">
        <v>32</v>
      </c>
      <c r="B33" s="236"/>
      <c r="C33" s="264" t="s">
        <v>33</v>
      </c>
      <c r="D33" s="264" t="s">
        <v>34</v>
      </c>
      <c r="E33" s="264" t="s">
        <v>35</v>
      </c>
      <c r="F33" s="236" t="s">
        <v>36</v>
      </c>
      <c r="G33" s="264" t="s">
        <v>5</v>
      </c>
      <c r="H33" s="228" t="s">
        <v>38</v>
      </c>
    </row>
    <row r="34" spans="1:8" ht="13.5" customHeight="1" thickBot="1" x14ac:dyDescent="0.25">
      <c r="A34" s="237"/>
      <c r="B34" s="238"/>
      <c r="C34" s="265"/>
      <c r="D34" s="265"/>
      <c r="E34" s="265"/>
      <c r="F34" s="238" t="s">
        <v>37</v>
      </c>
      <c r="G34" s="273"/>
      <c r="H34" s="239" t="s">
        <v>87</v>
      </c>
    </row>
    <row r="35" spans="1:8" ht="20.100000000000001" customHeight="1" x14ac:dyDescent="0.2">
      <c r="A35" s="60"/>
      <c r="B35" s="23"/>
      <c r="C35" s="23"/>
      <c r="D35" s="23"/>
      <c r="E35" s="23"/>
      <c r="F35" s="23"/>
      <c r="G35" s="73"/>
      <c r="H35" s="70"/>
    </row>
    <row r="36" spans="1:8" ht="20.100000000000001" customHeight="1" x14ac:dyDescent="0.2">
      <c r="A36" s="61"/>
      <c r="B36" s="23"/>
      <c r="C36" s="23"/>
      <c r="D36" s="23"/>
      <c r="E36" s="23"/>
      <c r="F36" s="23"/>
      <c r="G36" s="73"/>
      <c r="H36" s="71"/>
    </row>
    <row r="37" spans="1:8" ht="20.100000000000001" customHeight="1" x14ac:dyDescent="0.2">
      <c r="A37" s="61"/>
      <c r="B37" s="23"/>
      <c r="C37" s="23"/>
      <c r="D37" s="23"/>
      <c r="E37" s="23"/>
      <c r="F37" s="23"/>
      <c r="G37" s="73"/>
      <c r="H37" s="71"/>
    </row>
    <row r="38" spans="1:8" ht="20.100000000000001" customHeight="1" x14ac:dyDescent="0.2">
      <c r="A38" s="61"/>
      <c r="B38" s="23"/>
      <c r="C38" s="23"/>
      <c r="D38" s="23"/>
      <c r="E38" s="23"/>
      <c r="F38" s="23"/>
      <c r="G38" s="73"/>
      <c r="H38" s="71"/>
    </row>
    <row r="39" spans="1:8" ht="20.100000000000001" customHeight="1" x14ac:dyDescent="0.2">
      <c r="A39" s="61"/>
      <c r="B39" s="23"/>
      <c r="C39" s="23"/>
      <c r="D39" s="23"/>
      <c r="E39" s="23"/>
      <c r="F39" s="23"/>
      <c r="G39" s="73"/>
      <c r="H39" s="71"/>
    </row>
    <row r="40" spans="1:8" ht="20.100000000000001" customHeight="1" thickBot="1" x14ac:dyDescent="0.25">
      <c r="A40" s="62"/>
      <c r="B40" s="35"/>
      <c r="C40" s="35"/>
      <c r="D40" s="35"/>
      <c r="E40" s="35"/>
      <c r="F40" s="35"/>
      <c r="G40" s="74"/>
      <c r="H40" s="59"/>
    </row>
    <row r="41" spans="1:8" ht="25.5" customHeight="1" x14ac:dyDescent="0.25">
      <c r="A41" s="10" t="str">
        <f>"Fortsetzung Angaben zum Anhang per "&amp; TEXT('Abschluss-Buchungen'!C5,"TT. MMMM JJJJ")</f>
        <v>Fortsetzung Angaben zum Anhang per 31. Dezember 2023</v>
      </c>
      <c r="B41" s="10"/>
      <c r="C41" s="10"/>
      <c r="D41" s="10"/>
      <c r="E41" s="10"/>
    </row>
    <row r="42" spans="1:8" ht="32.25" customHeight="1" x14ac:dyDescent="0.2"/>
    <row r="43" spans="1:8" ht="15.75" customHeight="1" x14ac:dyDescent="0.25">
      <c r="A43" s="6" t="s">
        <v>188</v>
      </c>
      <c r="B43" s="6"/>
      <c r="C43" s="14"/>
      <c r="D43" s="14"/>
      <c r="E43" s="14"/>
    </row>
    <row r="44" spans="1:8" ht="20.100000000000001" customHeight="1" x14ac:dyDescent="0.2">
      <c r="A44" s="13"/>
      <c r="B44" s="13"/>
      <c r="C44" s="13"/>
      <c r="D44" s="13"/>
      <c r="E44" s="13"/>
    </row>
    <row r="45" spans="1:8" ht="15.75" x14ac:dyDescent="0.25">
      <c r="D45" s="6" t="s">
        <v>52</v>
      </c>
      <c r="G45" s="6" t="s">
        <v>53</v>
      </c>
    </row>
    <row r="46" spans="1:8" ht="15.75" customHeight="1" x14ac:dyDescent="0.2"/>
    <row r="47" spans="1:8" ht="15.75" customHeight="1" x14ac:dyDescent="0.2">
      <c r="A47" s="7" t="s">
        <v>71</v>
      </c>
      <c r="D47" t="s">
        <v>56</v>
      </c>
      <c r="G47" t="s">
        <v>57</v>
      </c>
    </row>
    <row r="48" spans="1:8" ht="15.75" customHeight="1" x14ac:dyDescent="0.2"/>
    <row r="49" spans="1:7" ht="15.75" customHeight="1" x14ac:dyDescent="0.2">
      <c r="A49" s="7" t="s">
        <v>54</v>
      </c>
      <c r="D49" t="s">
        <v>56</v>
      </c>
      <c r="G49" t="s">
        <v>57</v>
      </c>
    </row>
    <row r="50" spans="1:7" ht="15.75" customHeight="1" x14ac:dyDescent="0.2"/>
    <row r="51" spans="1:7" ht="15.75" customHeight="1" x14ac:dyDescent="0.2">
      <c r="A51" s="7" t="s">
        <v>55</v>
      </c>
      <c r="D51" t="s">
        <v>56</v>
      </c>
      <c r="G51" t="s">
        <v>57</v>
      </c>
    </row>
    <row r="52" spans="1:7" ht="15.75" customHeight="1" x14ac:dyDescent="0.2"/>
    <row r="53" spans="1:7" ht="15.75" customHeight="1" x14ac:dyDescent="0.2"/>
    <row r="54" spans="1:7" ht="15.75" customHeight="1" x14ac:dyDescent="0.2"/>
    <row r="55" spans="1:7" ht="15.75" customHeight="1" x14ac:dyDescent="0.25">
      <c r="A55" s="6" t="s">
        <v>189</v>
      </c>
    </row>
    <row r="56" spans="1:7" ht="20.100000000000001" customHeight="1" x14ac:dyDescent="0.2">
      <c r="A56" s="13" t="s">
        <v>103</v>
      </c>
      <c r="B56" s="13"/>
      <c r="C56" s="13"/>
      <c r="D56" s="13"/>
      <c r="E56" s="13"/>
    </row>
    <row r="57" spans="1:7" ht="15.75" customHeight="1" x14ac:dyDescent="0.2">
      <c r="A57" t="s">
        <v>105</v>
      </c>
    </row>
    <row r="58" spans="1:7" ht="15.75" customHeight="1" x14ac:dyDescent="0.2">
      <c r="A58" t="s">
        <v>104</v>
      </c>
    </row>
    <row r="59" spans="1:7" ht="15.75" customHeight="1" x14ac:dyDescent="0.2"/>
    <row r="60" spans="1:7" ht="15.75" customHeight="1" x14ac:dyDescent="0.25">
      <c r="A60" s="7"/>
      <c r="D60" s="6" t="s">
        <v>5</v>
      </c>
      <c r="G60" s="6" t="s">
        <v>6</v>
      </c>
    </row>
    <row r="61" spans="1:7" ht="15.75" customHeight="1" x14ac:dyDescent="0.2">
      <c r="A61" s="7"/>
    </row>
    <row r="62" spans="1:7" ht="15.75" customHeight="1" x14ac:dyDescent="0.2">
      <c r="A62" s="7" t="s">
        <v>99</v>
      </c>
      <c r="B62" s="13" t="s">
        <v>116</v>
      </c>
      <c r="D62" t="s">
        <v>56</v>
      </c>
      <c r="G62" t="s">
        <v>57</v>
      </c>
    </row>
    <row r="63" spans="1:7" ht="15.75" customHeight="1" x14ac:dyDescent="0.2">
      <c r="A63" s="7"/>
      <c r="B63" s="13"/>
    </row>
    <row r="64" spans="1:7" ht="15.75" customHeight="1" x14ac:dyDescent="0.2">
      <c r="A64" s="7" t="s">
        <v>101</v>
      </c>
      <c r="B64" s="13" t="s">
        <v>116</v>
      </c>
      <c r="D64" t="s">
        <v>56</v>
      </c>
      <c r="G64" t="s">
        <v>57</v>
      </c>
    </row>
    <row r="65" spans="1:8" ht="15.75" customHeight="1" x14ac:dyDescent="0.2">
      <c r="A65" s="7"/>
    </row>
    <row r="66" spans="1:8" ht="15.75" customHeight="1" x14ac:dyDescent="0.2">
      <c r="A66" s="7" t="s">
        <v>100</v>
      </c>
      <c r="D66" t="s">
        <v>56</v>
      </c>
      <c r="G66" t="s">
        <v>57</v>
      </c>
    </row>
    <row r="67" spans="1:8" ht="15.75" customHeight="1" x14ac:dyDescent="0.2">
      <c r="A67" s="7"/>
    </row>
    <row r="68" spans="1:8" ht="15.75" customHeight="1" x14ac:dyDescent="0.2">
      <c r="A68" s="7" t="s">
        <v>102</v>
      </c>
      <c r="D68" t="s">
        <v>56</v>
      </c>
      <c r="G68" t="s">
        <v>57</v>
      </c>
    </row>
    <row r="69" spans="1:8" ht="15.75" customHeight="1" x14ac:dyDescent="0.2">
      <c r="A69" s="7"/>
    </row>
    <row r="70" spans="1:8" ht="15.75" customHeight="1" x14ac:dyDescent="0.2"/>
    <row r="71" spans="1:8" ht="15.75" customHeight="1" x14ac:dyDescent="0.2"/>
    <row r="72" spans="1:8" ht="15.75" customHeight="1" x14ac:dyDescent="0.25">
      <c r="A72" s="6" t="s">
        <v>190</v>
      </c>
      <c r="B72" s="6"/>
      <c r="C72" s="14"/>
      <c r="D72" s="14"/>
      <c r="E72" s="14"/>
    </row>
    <row r="73" spans="1:8" ht="20.100000000000001" customHeight="1" thickBot="1" x14ac:dyDescent="0.25">
      <c r="A73" s="13"/>
      <c r="B73" s="13"/>
      <c r="C73" s="13"/>
      <c r="D73" s="13"/>
      <c r="E73" s="13"/>
    </row>
    <row r="74" spans="1:8" ht="13.5" customHeight="1" x14ac:dyDescent="0.2">
      <c r="A74" s="235" t="s">
        <v>109</v>
      </c>
      <c r="B74" s="236"/>
      <c r="C74" s="264" t="s">
        <v>110</v>
      </c>
      <c r="D74" s="264" t="s">
        <v>34</v>
      </c>
      <c r="E74" s="264" t="s">
        <v>35</v>
      </c>
      <c r="F74" s="236" t="s">
        <v>106</v>
      </c>
      <c r="G74" s="276" t="s">
        <v>107</v>
      </c>
      <c r="H74" s="277"/>
    </row>
    <row r="75" spans="1:8" ht="13.5" customHeight="1" thickBot="1" x14ac:dyDescent="0.25">
      <c r="A75" s="237" t="s">
        <v>108</v>
      </c>
      <c r="B75" s="238"/>
      <c r="C75" s="265"/>
      <c r="D75" s="265"/>
      <c r="E75" s="265"/>
      <c r="F75" s="238"/>
      <c r="G75" s="278"/>
      <c r="H75" s="279"/>
    </row>
    <row r="76" spans="1:8" ht="20.100000000000001" customHeight="1" x14ac:dyDescent="0.2">
      <c r="A76" s="60"/>
      <c r="B76" s="23"/>
      <c r="C76" s="23"/>
      <c r="D76" s="23"/>
      <c r="E76" s="23"/>
      <c r="F76" s="23"/>
      <c r="G76" s="82"/>
      <c r="H76" s="70"/>
    </row>
    <row r="77" spans="1:8" ht="20.100000000000001" customHeight="1" x14ac:dyDescent="0.2">
      <c r="A77" s="61"/>
      <c r="B77" s="23"/>
      <c r="C77" s="23"/>
      <c r="D77" s="23"/>
      <c r="E77" s="23"/>
      <c r="F77" s="23"/>
      <c r="G77" s="82"/>
      <c r="H77" s="70"/>
    </row>
    <row r="78" spans="1:8" ht="20.100000000000001" customHeight="1" x14ac:dyDescent="0.2">
      <c r="A78" s="61"/>
      <c r="B78" s="23"/>
      <c r="C78" s="23"/>
      <c r="D78" s="23"/>
      <c r="E78" s="23"/>
      <c r="F78" s="23"/>
      <c r="G78" s="82"/>
      <c r="H78" s="70"/>
    </row>
    <row r="79" spans="1:8" ht="20.100000000000001" customHeight="1" x14ac:dyDescent="0.2">
      <c r="A79" s="61"/>
      <c r="B79" s="23"/>
      <c r="C79" s="23"/>
      <c r="D79" s="23"/>
      <c r="E79" s="23"/>
      <c r="F79" s="23"/>
      <c r="G79" s="82"/>
      <c r="H79" s="71"/>
    </row>
    <row r="80" spans="1:8" ht="20.100000000000001" customHeight="1" thickBot="1" x14ac:dyDescent="0.25">
      <c r="A80" s="62"/>
      <c r="B80" s="35"/>
      <c r="C80" s="35"/>
      <c r="D80" s="35"/>
      <c r="E80" s="35"/>
      <c r="F80" s="35"/>
      <c r="G80" s="83"/>
      <c r="H80" s="59"/>
    </row>
    <row r="81" spans="1:8" ht="25.5" customHeight="1" x14ac:dyDescent="0.25">
      <c r="A81" s="10" t="str">
        <f>"Fortsetzung Angaben zum Anhang per "&amp; TEXT('Abschluss-Buchungen'!C5,"TT. MMMM JJJJ")</f>
        <v>Fortsetzung Angaben zum Anhang per 31. Dezember 2023</v>
      </c>
      <c r="B81" s="10"/>
      <c r="C81" s="10"/>
      <c r="D81" s="10"/>
      <c r="E81" s="10"/>
    </row>
    <row r="82" spans="1:8" ht="32.25" customHeight="1" x14ac:dyDescent="0.2"/>
    <row r="83" spans="1:8" ht="15.75" customHeight="1" x14ac:dyDescent="0.25">
      <c r="A83" s="6" t="s">
        <v>191</v>
      </c>
      <c r="B83" s="6"/>
      <c r="C83" s="14"/>
      <c r="D83" s="14"/>
      <c r="E83" s="14"/>
    </row>
    <row r="84" spans="1:8" ht="20.100000000000001" customHeight="1" x14ac:dyDescent="0.2">
      <c r="A84" s="13" t="s">
        <v>111</v>
      </c>
      <c r="B84" s="13"/>
      <c r="C84" s="13"/>
      <c r="D84" s="13"/>
      <c r="E84" s="13"/>
    </row>
    <row r="85" spans="1:8" ht="15.75" customHeight="1" thickBot="1" x14ac:dyDescent="0.25"/>
    <row r="86" spans="1:8" ht="13.5" customHeight="1" x14ac:dyDescent="0.2">
      <c r="A86" s="235" t="s">
        <v>112</v>
      </c>
      <c r="B86" s="240"/>
      <c r="C86" s="240"/>
      <c r="D86" s="227" t="s">
        <v>115</v>
      </c>
      <c r="E86" s="241"/>
      <c r="F86" s="242" t="s">
        <v>113</v>
      </c>
      <c r="G86" s="240"/>
      <c r="H86" s="270" t="s">
        <v>114</v>
      </c>
    </row>
    <row r="87" spans="1:8" ht="13.5" customHeight="1" thickBot="1" x14ac:dyDescent="0.25">
      <c r="A87" s="237"/>
      <c r="B87" s="243"/>
      <c r="C87" s="244"/>
      <c r="D87" s="245"/>
      <c r="E87" s="243"/>
      <c r="F87" s="246"/>
      <c r="G87" s="244"/>
      <c r="H87" s="271"/>
    </row>
    <row r="88" spans="1:8" ht="20.100000000000001" customHeight="1" x14ac:dyDescent="0.2">
      <c r="A88" s="60"/>
      <c r="B88" s="51"/>
      <c r="C88" s="23"/>
      <c r="D88" s="50"/>
      <c r="E88" s="23"/>
      <c r="F88" s="54"/>
      <c r="G88" s="23"/>
      <c r="H88" s="70"/>
    </row>
    <row r="89" spans="1:8" ht="20.100000000000001" customHeight="1" x14ac:dyDescent="0.2">
      <c r="A89" s="61"/>
      <c r="B89" s="54"/>
      <c r="C89" s="23"/>
      <c r="D89" s="50"/>
      <c r="E89" s="23"/>
      <c r="F89" s="54"/>
      <c r="G89" s="23"/>
      <c r="H89" s="71"/>
    </row>
    <row r="90" spans="1:8" ht="20.100000000000001" customHeight="1" x14ac:dyDescent="0.2">
      <c r="A90" s="61"/>
      <c r="B90" s="54"/>
      <c r="C90" s="23"/>
      <c r="D90" s="50"/>
      <c r="E90" s="23"/>
      <c r="F90" s="54"/>
      <c r="G90" s="23"/>
      <c r="H90" s="71"/>
    </row>
    <row r="91" spans="1:8" ht="20.100000000000001" customHeight="1" x14ac:dyDescent="0.2">
      <c r="A91" s="61"/>
      <c r="B91" s="54"/>
      <c r="C91" s="23"/>
      <c r="D91" s="50"/>
      <c r="E91" s="23"/>
      <c r="F91" s="54"/>
      <c r="G91" s="23"/>
      <c r="H91" s="72"/>
    </row>
    <row r="92" spans="1:8" ht="20.100000000000001" customHeight="1" x14ac:dyDescent="0.2">
      <c r="A92" s="61"/>
      <c r="B92" s="54"/>
      <c r="C92" s="23"/>
      <c r="D92" s="50"/>
      <c r="E92" s="23"/>
      <c r="F92" s="54"/>
      <c r="G92" s="23"/>
      <c r="H92" s="71"/>
    </row>
    <row r="93" spans="1:8" ht="20.100000000000001" customHeight="1" thickBot="1" x14ac:dyDescent="0.25">
      <c r="A93" s="62"/>
      <c r="B93" s="57"/>
      <c r="C93" s="35"/>
      <c r="D93" s="56"/>
      <c r="E93" s="35"/>
      <c r="F93" s="57"/>
      <c r="G93" s="35"/>
      <c r="H93" s="59"/>
    </row>
    <row r="94" spans="1:8" ht="15.75" customHeight="1" x14ac:dyDescent="0.2"/>
    <row r="95" spans="1:8" ht="15.75" customHeight="1" x14ac:dyDescent="0.2"/>
    <row r="96" spans="1:8" ht="15.75" customHeight="1" x14ac:dyDescent="0.25">
      <c r="A96" s="6" t="s">
        <v>192</v>
      </c>
      <c r="B96" s="6"/>
      <c r="C96" s="14"/>
      <c r="D96" s="14"/>
      <c r="E96" s="14"/>
    </row>
    <row r="97" spans="1:8" ht="20.100000000000001" customHeight="1" x14ac:dyDescent="0.2">
      <c r="A97" s="13" t="s">
        <v>117</v>
      </c>
      <c r="B97" s="13"/>
      <c r="C97" s="13"/>
      <c r="D97" s="13"/>
      <c r="E97" s="13"/>
    </row>
    <row r="98" spans="1:8" ht="15.75" customHeight="1" x14ac:dyDescent="0.2">
      <c r="A98" s="13" t="s">
        <v>130</v>
      </c>
    </row>
    <row r="99" spans="1:8" ht="15.75" customHeight="1" thickBot="1" x14ac:dyDescent="0.25"/>
    <row r="100" spans="1:8" ht="17.100000000000001" customHeight="1" x14ac:dyDescent="0.2">
      <c r="A100" s="235" t="s">
        <v>118</v>
      </c>
      <c r="B100" s="236"/>
      <c r="C100" s="264" t="s">
        <v>120</v>
      </c>
      <c r="D100" s="264" t="s">
        <v>121</v>
      </c>
      <c r="E100" s="264" t="s">
        <v>122</v>
      </c>
      <c r="F100" s="264" t="s">
        <v>123</v>
      </c>
      <c r="G100" s="264" t="s">
        <v>124</v>
      </c>
      <c r="H100" s="274" t="s">
        <v>125</v>
      </c>
    </row>
    <row r="101" spans="1:8" ht="20.100000000000001" customHeight="1" thickBot="1" x14ac:dyDescent="0.25">
      <c r="A101" s="237"/>
      <c r="B101" s="238"/>
      <c r="C101" s="265"/>
      <c r="D101" s="265"/>
      <c r="E101" s="265"/>
      <c r="F101" s="272"/>
      <c r="G101" s="273"/>
      <c r="H101" s="275"/>
    </row>
    <row r="102" spans="1:8" ht="20.100000000000001" customHeight="1" x14ac:dyDescent="0.2">
      <c r="A102" s="60"/>
      <c r="B102" s="23"/>
      <c r="C102" s="23"/>
      <c r="D102" s="23"/>
      <c r="E102" s="23"/>
      <c r="F102" s="23"/>
      <c r="G102" s="73"/>
      <c r="H102" s="70"/>
    </row>
    <row r="103" spans="1:8" ht="20.100000000000001" customHeight="1" x14ac:dyDescent="0.2">
      <c r="A103" s="61"/>
      <c r="B103" s="23"/>
      <c r="C103" s="23"/>
      <c r="D103" s="23"/>
      <c r="E103" s="23"/>
      <c r="F103" s="23"/>
      <c r="G103" s="73"/>
      <c r="H103" s="71"/>
    </row>
    <row r="104" spans="1:8" ht="20.100000000000001" customHeight="1" x14ac:dyDescent="0.2">
      <c r="A104" s="61"/>
      <c r="B104" s="23"/>
      <c r="C104" s="23"/>
      <c r="D104" s="23"/>
      <c r="E104" s="23"/>
      <c r="F104" s="23"/>
      <c r="G104" s="73"/>
      <c r="H104" s="71"/>
    </row>
    <row r="105" spans="1:8" ht="20.100000000000001" customHeight="1" x14ac:dyDescent="0.2">
      <c r="A105" s="61"/>
      <c r="B105" s="23"/>
      <c r="C105" s="23"/>
      <c r="D105" s="23"/>
      <c r="E105" s="23"/>
      <c r="F105" s="23"/>
      <c r="G105" s="73"/>
      <c r="H105" s="71"/>
    </row>
    <row r="106" spans="1:8" ht="20.100000000000001" customHeight="1" x14ac:dyDescent="0.2">
      <c r="A106" s="61"/>
      <c r="B106" s="23"/>
      <c r="C106" s="23"/>
      <c r="D106" s="23"/>
      <c r="E106" s="23"/>
      <c r="F106" s="23"/>
      <c r="G106" s="73"/>
      <c r="H106" s="71"/>
    </row>
    <row r="107" spans="1:8" ht="20.100000000000001" customHeight="1" thickBot="1" x14ac:dyDescent="0.25">
      <c r="A107" s="62"/>
      <c r="B107" s="35"/>
      <c r="C107" s="35"/>
      <c r="D107" s="35"/>
      <c r="E107" s="35"/>
      <c r="F107" s="35"/>
      <c r="G107" s="74"/>
      <c r="H107" s="59"/>
    </row>
    <row r="108" spans="1:8" ht="15.75" customHeight="1" x14ac:dyDescent="0.2">
      <c r="A108" s="7"/>
    </row>
    <row r="109" spans="1:8" ht="15.75" customHeight="1" x14ac:dyDescent="0.2"/>
    <row r="110" spans="1:8" ht="15.75" customHeight="1" x14ac:dyDescent="0.25">
      <c r="A110" s="6" t="s">
        <v>193</v>
      </c>
    </row>
    <row r="111" spans="1:8" ht="20.100000000000001" customHeight="1" x14ac:dyDescent="0.2">
      <c r="A111" s="13" t="s">
        <v>126</v>
      </c>
      <c r="B111" s="13"/>
      <c r="C111" s="13"/>
      <c r="D111" s="13"/>
      <c r="E111" s="13"/>
    </row>
    <row r="112" spans="1:8" ht="15.75" customHeight="1" thickBot="1" x14ac:dyDescent="0.25"/>
    <row r="113" spans="1:8" ht="17.100000000000001" customHeight="1" x14ac:dyDescent="0.2">
      <c r="A113" s="235" t="s">
        <v>118</v>
      </c>
      <c r="B113" s="226"/>
      <c r="C113" s="268"/>
      <c r="D113" s="264" t="s">
        <v>128</v>
      </c>
      <c r="E113" s="264" t="s">
        <v>119</v>
      </c>
      <c r="F113" s="264" t="s">
        <v>129</v>
      </c>
      <c r="G113" s="264" t="s">
        <v>127</v>
      </c>
    </row>
    <row r="114" spans="1:8" ht="20.100000000000001" customHeight="1" thickBot="1" x14ac:dyDescent="0.25">
      <c r="A114" s="237"/>
      <c r="B114" s="247"/>
      <c r="C114" s="269"/>
      <c r="D114" s="265"/>
      <c r="E114" s="265"/>
      <c r="F114" s="265"/>
      <c r="G114" s="265"/>
    </row>
    <row r="115" spans="1:8" ht="20.100000000000001" customHeight="1" x14ac:dyDescent="0.2">
      <c r="A115" s="60"/>
      <c r="B115" s="54"/>
      <c r="C115" s="23"/>
      <c r="D115" s="23"/>
      <c r="E115" s="23"/>
      <c r="F115" s="23"/>
      <c r="G115" s="73"/>
    </row>
    <row r="116" spans="1:8" ht="20.100000000000001" customHeight="1" x14ac:dyDescent="0.2">
      <c r="A116" s="61"/>
      <c r="B116" s="54"/>
      <c r="C116" s="23"/>
      <c r="D116" s="23"/>
      <c r="E116" s="23"/>
      <c r="F116" s="23"/>
      <c r="G116" s="73"/>
    </row>
    <row r="117" spans="1:8" ht="20.100000000000001" customHeight="1" x14ac:dyDescent="0.2">
      <c r="A117" s="61"/>
      <c r="B117" s="54"/>
      <c r="C117" s="23"/>
      <c r="D117" s="23"/>
      <c r="E117" s="23"/>
      <c r="F117" s="23"/>
      <c r="G117" s="73"/>
    </row>
    <row r="118" spans="1:8" ht="20.100000000000001" customHeight="1" x14ac:dyDescent="0.2">
      <c r="A118" s="61"/>
      <c r="B118" s="54"/>
      <c r="C118" s="23"/>
      <c r="D118" s="23"/>
      <c r="E118" s="23"/>
      <c r="F118" s="23"/>
      <c r="G118" s="73"/>
    </row>
    <row r="119" spans="1:8" ht="20.100000000000001" customHeight="1" x14ac:dyDescent="0.2">
      <c r="A119" s="61"/>
      <c r="B119" s="54"/>
      <c r="C119" s="23"/>
      <c r="D119" s="23"/>
      <c r="E119" s="23"/>
      <c r="F119" s="23"/>
      <c r="G119" s="73"/>
    </row>
    <row r="120" spans="1:8" ht="20.100000000000001" customHeight="1" thickBot="1" x14ac:dyDescent="0.25">
      <c r="A120" s="62"/>
      <c r="B120" s="57"/>
      <c r="C120" s="35"/>
      <c r="D120" s="35"/>
      <c r="E120" s="35"/>
      <c r="F120" s="35"/>
      <c r="G120" s="74"/>
    </row>
    <row r="121" spans="1:8" ht="25.5" customHeight="1" x14ac:dyDescent="0.25">
      <c r="A121" s="10" t="str">
        <f>"Fortsetzung Angaben zum Anhang per "&amp; TEXT('Abschluss-Buchungen'!C5,"TT. MMMM JJJJ")</f>
        <v>Fortsetzung Angaben zum Anhang per 31. Dezember 2023</v>
      </c>
      <c r="B121" s="10"/>
      <c r="C121" s="10"/>
      <c r="D121" s="10"/>
      <c r="E121" s="10"/>
    </row>
    <row r="122" spans="1:8" ht="32.25" customHeight="1" x14ac:dyDescent="0.2"/>
    <row r="123" spans="1:8" ht="15.75" customHeight="1" x14ac:dyDescent="0.25">
      <c r="A123" s="6" t="s">
        <v>194</v>
      </c>
      <c r="B123" s="6"/>
      <c r="C123" s="14"/>
      <c r="D123" s="14"/>
      <c r="E123" s="14"/>
    </row>
    <row r="124" spans="1:8" ht="20.100000000000001" customHeight="1" x14ac:dyDescent="0.2">
      <c r="A124" s="13" t="s">
        <v>131</v>
      </c>
      <c r="B124" s="13"/>
      <c r="C124" s="13"/>
      <c r="D124" s="13"/>
      <c r="E124" s="13"/>
    </row>
    <row r="125" spans="1:8" ht="15.75" customHeight="1" thickBot="1" x14ac:dyDescent="0.25"/>
    <row r="126" spans="1:8" ht="13.5" customHeight="1" x14ac:dyDescent="0.2">
      <c r="A126" s="235" t="s">
        <v>141</v>
      </c>
      <c r="B126" s="248"/>
      <c r="C126" s="249"/>
      <c r="D126" s="250" t="s">
        <v>134</v>
      </c>
      <c r="E126" s="250" t="s">
        <v>135</v>
      </c>
      <c r="F126" s="250" t="s">
        <v>136</v>
      </c>
      <c r="G126" s="250" t="s">
        <v>133</v>
      </c>
      <c r="H126" s="266" t="s">
        <v>140</v>
      </c>
    </row>
    <row r="127" spans="1:8" ht="13.5" customHeight="1" thickBot="1" x14ac:dyDescent="0.25">
      <c r="A127" s="251"/>
      <c r="B127" s="252"/>
      <c r="C127" s="253"/>
      <c r="D127" s="254"/>
      <c r="E127" s="254"/>
      <c r="F127" s="254"/>
      <c r="G127" s="254"/>
      <c r="H127" s="267"/>
    </row>
    <row r="128" spans="1:8" ht="15.75" customHeight="1" x14ac:dyDescent="0.2">
      <c r="A128" s="91"/>
      <c r="B128" s="92"/>
      <c r="C128" s="93"/>
      <c r="D128" s="64"/>
      <c r="E128" s="64"/>
      <c r="F128" s="64"/>
      <c r="G128" s="64"/>
      <c r="H128" s="94"/>
    </row>
    <row r="129" spans="1:8" ht="15.75" customHeight="1" x14ac:dyDescent="0.2">
      <c r="A129" s="89" t="s">
        <v>132</v>
      </c>
      <c r="B129" s="24"/>
      <c r="C129" s="9"/>
      <c r="D129" s="3"/>
      <c r="E129" s="3"/>
      <c r="F129" s="3"/>
      <c r="G129" s="3"/>
      <c r="H129" s="90"/>
    </row>
    <row r="130" spans="1:8" ht="15.75" customHeight="1" x14ac:dyDescent="0.2">
      <c r="A130" s="89" t="s">
        <v>137</v>
      </c>
      <c r="B130" s="24"/>
      <c r="C130" s="9"/>
      <c r="D130" s="3"/>
      <c r="E130" s="3"/>
      <c r="F130" s="3"/>
      <c r="G130" s="3"/>
      <c r="H130" s="90"/>
    </row>
    <row r="131" spans="1:8" ht="15.75" customHeight="1" x14ac:dyDescent="0.2">
      <c r="A131" s="89" t="s">
        <v>138</v>
      </c>
      <c r="B131" s="24"/>
      <c r="C131" s="9"/>
      <c r="D131" s="3"/>
      <c r="E131" s="3"/>
      <c r="F131" s="3"/>
      <c r="G131" s="3"/>
      <c r="H131" s="90"/>
    </row>
    <row r="132" spans="1:8" ht="15.75" customHeight="1" x14ac:dyDescent="0.2">
      <c r="A132" s="89" t="s">
        <v>139</v>
      </c>
      <c r="B132" s="24"/>
      <c r="C132" s="9"/>
      <c r="D132" s="3"/>
      <c r="E132" s="3"/>
      <c r="F132" s="3"/>
      <c r="G132" s="3"/>
      <c r="H132" s="90"/>
    </row>
    <row r="133" spans="1:8" ht="15.75" customHeight="1" thickBot="1" x14ac:dyDescent="0.25">
      <c r="A133" s="86"/>
      <c r="B133" s="84"/>
      <c r="C133" s="87"/>
      <c r="D133" s="88"/>
      <c r="E133" s="88"/>
      <c r="F133" s="88"/>
      <c r="G133" s="88"/>
      <c r="H133" s="85"/>
    </row>
    <row r="134" spans="1:8" ht="15.75" customHeight="1" x14ac:dyDescent="0.2"/>
    <row r="135" spans="1:8" ht="15.75" customHeight="1" x14ac:dyDescent="0.2"/>
    <row r="136" spans="1:8" ht="15.75" customHeight="1" x14ac:dyDescent="0.25">
      <c r="A136" s="6" t="s">
        <v>195</v>
      </c>
      <c r="B136" s="6"/>
      <c r="C136" s="14"/>
      <c r="D136" s="14"/>
      <c r="E136" s="14"/>
    </row>
    <row r="137" spans="1:8" ht="20.100000000000001" customHeight="1" x14ac:dyDescent="0.2">
      <c r="A137" s="13" t="s">
        <v>142</v>
      </c>
      <c r="B137" s="13"/>
      <c r="C137" s="13"/>
      <c r="D137" s="13"/>
      <c r="E137" s="13"/>
    </row>
    <row r="138" spans="1:8" ht="15.75" customHeight="1" x14ac:dyDescent="0.2"/>
    <row r="139" spans="1:8" ht="15.75" customHeight="1" x14ac:dyDescent="0.25">
      <c r="A139" s="7"/>
      <c r="C139" s="6" t="s">
        <v>143</v>
      </c>
      <c r="E139" s="6" t="s">
        <v>145</v>
      </c>
      <c r="G139" s="6" t="s">
        <v>148</v>
      </c>
    </row>
    <row r="140" spans="1:8" ht="15.75" customHeight="1" x14ac:dyDescent="0.25">
      <c r="A140" s="7"/>
      <c r="G140" s="6" t="s">
        <v>149</v>
      </c>
    </row>
    <row r="141" spans="1:8" ht="9" customHeight="1" x14ac:dyDescent="0.25">
      <c r="A141" s="7"/>
      <c r="G141" s="6"/>
    </row>
    <row r="142" spans="1:8" ht="15.75" customHeight="1" x14ac:dyDescent="0.2">
      <c r="A142" s="7" t="s">
        <v>146</v>
      </c>
      <c r="B142" s="13"/>
      <c r="C142" t="s">
        <v>144</v>
      </c>
      <c r="E142" t="s">
        <v>57</v>
      </c>
      <c r="G142" t="s">
        <v>57</v>
      </c>
    </row>
    <row r="143" spans="1:8" ht="15.75" customHeight="1" x14ac:dyDescent="0.2">
      <c r="A143" s="7"/>
      <c r="B143" s="13"/>
    </row>
    <row r="144" spans="1:8" ht="15.75" customHeight="1" x14ac:dyDescent="0.2">
      <c r="A144" s="7" t="s">
        <v>147</v>
      </c>
      <c r="B144" s="13"/>
      <c r="C144" t="s">
        <v>144</v>
      </c>
      <c r="E144" t="s">
        <v>57</v>
      </c>
      <c r="G144" t="s">
        <v>57</v>
      </c>
    </row>
    <row r="145" spans="1:5" ht="9" customHeight="1" x14ac:dyDescent="0.2">
      <c r="A145" s="7"/>
    </row>
    <row r="146" spans="1:5" ht="15.75" customHeight="1" x14ac:dyDescent="0.2"/>
    <row r="147" spans="1:5" ht="15.75" customHeight="1" x14ac:dyDescent="0.25">
      <c r="A147" s="6" t="s">
        <v>209</v>
      </c>
    </row>
    <row r="148" spans="1:5" ht="6.75" customHeight="1" x14ac:dyDescent="0.25">
      <c r="A148" s="6"/>
    </row>
    <row r="149" spans="1:5" ht="15.75" customHeight="1" x14ac:dyDescent="0.2">
      <c r="A149" t="s">
        <v>152</v>
      </c>
    </row>
    <row r="150" spans="1:5" ht="6.75" customHeight="1" x14ac:dyDescent="0.2"/>
    <row r="151" spans="1:5" ht="15.75" customHeight="1" x14ac:dyDescent="0.2">
      <c r="A151" t="s">
        <v>152</v>
      </c>
    </row>
    <row r="152" spans="1:5" ht="6.75" customHeight="1" x14ac:dyDescent="0.2"/>
    <row r="153" spans="1:5" ht="15.75" customHeight="1" x14ac:dyDescent="0.2">
      <c r="A153" t="s">
        <v>152</v>
      </c>
    </row>
    <row r="154" spans="1:5" ht="15.75" customHeight="1" x14ac:dyDescent="0.2"/>
    <row r="155" spans="1:5" ht="15.75" customHeight="1" x14ac:dyDescent="0.2"/>
    <row r="156" spans="1:5" ht="15.75" customHeight="1" x14ac:dyDescent="0.25">
      <c r="A156" s="6" t="s">
        <v>207</v>
      </c>
    </row>
    <row r="157" spans="1:5" ht="20.100000000000001" customHeight="1" x14ac:dyDescent="0.2">
      <c r="A157" s="13" t="s">
        <v>150</v>
      </c>
      <c r="B157" s="13"/>
      <c r="C157" s="13"/>
      <c r="D157" s="13"/>
      <c r="E157" s="13"/>
    </row>
    <row r="158" spans="1:5" ht="15.75" customHeight="1" x14ac:dyDescent="0.2">
      <c r="A158" s="13" t="s">
        <v>151</v>
      </c>
    </row>
    <row r="159" spans="1:5" ht="6.75" customHeight="1" x14ac:dyDescent="0.2"/>
    <row r="160" spans="1:5" ht="15.75" customHeight="1" x14ac:dyDescent="0.2">
      <c r="A160" t="s">
        <v>152</v>
      </c>
    </row>
    <row r="161" spans="1:1" ht="6.75" customHeight="1" x14ac:dyDescent="0.2"/>
    <row r="162" spans="1:1" ht="15.75" customHeight="1" x14ac:dyDescent="0.2">
      <c r="A162" t="s">
        <v>152</v>
      </c>
    </row>
    <row r="163" spans="1:1" ht="6.75" customHeight="1" x14ac:dyDescent="0.2"/>
    <row r="164" spans="1:1" ht="15.75" customHeight="1" x14ac:dyDescent="0.2">
      <c r="A164" t="s">
        <v>152</v>
      </c>
    </row>
    <row r="165" spans="1:1" ht="15.75" customHeight="1" x14ac:dyDescent="0.2"/>
    <row r="166" spans="1:1" ht="15.75" customHeight="1" x14ac:dyDescent="0.2"/>
    <row r="167" spans="1:1" ht="15.75" customHeight="1" x14ac:dyDescent="0.25">
      <c r="A167" s="6" t="s">
        <v>208</v>
      </c>
    </row>
    <row r="168" spans="1:1" ht="6.75" customHeight="1" x14ac:dyDescent="0.2"/>
    <row r="169" spans="1:1" ht="15.75" customHeight="1" x14ac:dyDescent="0.2">
      <c r="A169" t="s">
        <v>152</v>
      </c>
    </row>
    <row r="170" spans="1:1" ht="6.75" customHeight="1" x14ac:dyDescent="0.2"/>
    <row r="171" spans="1:1" ht="15.75" customHeight="1" x14ac:dyDescent="0.2">
      <c r="A171" t="s">
        <v>152</v>
      </c>
    </row>
    <row r="172" spans="1:1" ht="6.75" customHeight="1" x14ac:dyDescent="0.2"/>
    <row r="173" spans="1:1" ht="15.75" customHeight="1" x14ac:dyDescent="0.2">
      <c r="A173" t="s">
        <v>152</v>
      </c>
    </row>
  </sheetData>
  <mergeCells count="28">
    <mergeCell ref="C20:D21"/>
    <mergeCell ref="G7:H8"/>
    <mergeCell ref="E20:E21"/>
    <mergeCell ref="G20:H21"/>
    <mergeCell ref="C7:C8"/>
    <mergeCell ref="D7:D8"/>
    <mergeCell ref="E7:E8"/>
    <mergeCell ref="C74:C75"/>
    <mergeCell ref="D74:D75"/>
    <mergeCell ref="E74:E75"/>
    <mergeCell ref="G74:H75"/>
    <mergeCell ref="C33:C34"/>
    <mergeCell ref="D33:D34"/>
    <mergeCell ref="E33:E34"/>
    <mergeCell ref="G33:G34"/>
    <mergeCell ref="H86:H87"/>
    <mergeCell ref="C100:C101"/>
    <mergeCell ref="D100:D101"/>
    <mergeCell ref="E100:E101"/>
    <mergeCell ref="F100:F101"/>
    <mergeCell ref="G100:G101"/>
    <mergeCell ref="H100:H101"/>
    <mergeCell ref="G113:G114"/>
    <mergeCell ref="H126:H127"/>
    <mergeCell ref="C113:C114"/>
    <mergeCell ref="D113:D114"/>
    <mergeCell ref="E113:E114"/>
    <mergeCell ref="F113:F114"/>
  </mergeCells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rowBreaks count="3" manualBreakCount="3">
    <brk id="40" max="16383" man="1"/>
    <brk id="80" max="16383" man="1"/>
    <brk id="1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showGridLines="0" workbookViewId="0">
      <selection activeCell="C25" sqref="C25"/>
    </sheetView>
  </sheetViews>
  <sheetFormatPr baseColWidth="10" defaultRowHeight="12.75" x14ac:dyDescent="0.2"/>
  <cols>
    <col min="1" max="1" width="7.7109375" customWidth="1"/>
    <col min="2" max="2" width="32.5703125" customWidth="1"/>
    <col min="3" max="3" width="9.140625" bestFit="1" customWidth="1"/>
    <col min="4" max="4" width="13.5703125" customWidth="1"/>
    <col min="5" max="5" width="26.7109375" bestFit="1" customWidth="1"/>
    <col min="6" max="6" width="10.5703125" customWidth="1"/>
    <col min="7" max="7" width="6.5703125" bestFit="1" customWidth="1"/>
  </cols>
  <sheetData>
    <row r="1" spans="1:6" ht="25.5" customHeight="1" x14ac:dyDescent="0.25">
      <c r="A1" s="10" t="s">
        <v>179</v>
      </c>
      <c r="E1" s="107"/>
    </row>
    <row r="2" spans="1:6" s="11" customFormat="1" ht="32.25" customHeight="1" x14ac:dyDescent="0.25">
      <c r="A2" s="108" t="s">
        <v>176</v>
      </c>
      <c r="B2" s="109">
        <f>'Abschluss-Buchungen'!C5</f>
        <v>45291</v>
      </c>
    </row>
    <row r="3" spans="1:6" s="11" customFormat="1" ht="32.25" customHeight="1" x14ac:dyDescent="0.2">
      <c r="C3" s="105"/>
    </row>
    <row r="4" spans="1:6" s="11" customFormat="1" ht="32.25" customHeight="1" x14ac:dyDescent="0.25">
      <c r="B4" s="65"/>
    </row>
    <row r="5" spans="1:6" s="11" customFormat="1" ht="32.25" customHeight="1" x14ac:dyDescent="0.2">
      <c r="A5" s="68">
        <v>100.1</v>
      </c>
      <c r="B5" s="7" t="s">
        <v>81</v>
      </c>
      <c r="D5" s="66" t="s">
        <v>78</v>
      </c>
      <c r="E5" s="258"/>
      <c r="F5" s="258"/>
    </row>
    <row r="6" spans="1:6" s="11" customFormat="1" ht="32.25" customHeight="1" x14ac:dyDescent="0.2"/>
    <row r="7" spans="1:6" s="11" customFormat="1" ht="32.25" customHeight="1" x14ac:dyDescent="0.2"/>
    <row r="8" spans="1:6" s="11" customFormat="1" ht="32.25" customHeight="1" x14ac:dyDescent="0.2">
      <c r="A8" s="68">
        <v>101.1</v>
      </c>
      <c r="B8" s="7" t="s">
        <v>80</v>
      </c>
      <c r="D8" s="66" t="s">
        <v>78</v>
      </c>
      <c r="E8" s="258"/>
      <c r="F8" s="258"/>
    </row>
    <row r="9" spans="1:6" s="11" customFormat="1" ht="42.2" customHeight="1" x14ac:dyDescent="0.2">
      <c r="B9" s="11" t="s">
        <v>86</v>
      </c>
    </row>
    <row r="10" spans="1:6" s="11" customFormat="1" ht="32.25" customHeight="1" x14ac:dyDescent="0.2"/>
    <row r="11" spans="1:6" s="11" customFormat="1" ht="32.25" customHeight="1" x14ac:dyDescent="0.2"/>
    <row r="12" spans="1:6" s="11" customFormat="1" ht="32.25" customHeight="1" x14ac:dyDescent="0.2">
      <c r="A12" s="68">
        <v>102.1</v>
      </c>
      <c r="B12" s="7" t="s">
        <v>82</v>
      </c>
    </row>
    <row r="13" spans="1:6" s="11" customFormat="1" ht="32.25" customHeight="1" x14ac:dyDescent="0.2">
      <c r="B13" s="67"/>
      <c r="C13" s="67"/>
      <c r="D13" s="66" t="s">
        <v>78</v>
      </c>
      <c r="E13" s="258"/>
      <c r="F13" s="258"/>
    </row>
    <row r="14" spans="1:6" s="11" customFormat="1" ht="32.25" customHeight="1" x14ac:dyDescent="0.2">
      <c r="B14" s="67"/>
      <c r="C14" s="67"/>
      <c r="D14" s="66" t="s">
        <v>78</v>
      </c>
      <c r="E14" s="258"/>
      <c r="F14" s="258"/>
    </row>
    <row r="15" spans="1:6" s="11" customFormat="1" ht="32.25" customHeight="1" x14ac:dyDescent="0.2">
      <c r="B15" s="67"/>
      <c r="C15" s="67"/>
      <c r="D15" s="66" t="s">
        <v>78</v>
      </c>
      <c r="E15" s="258"/>
      <c r="F15" s="258"/>
    </row>
    <row r="16" spans="1:6" s="11" customFormat="1" ht="32.25" customHeight="1" x14ac:dyDescent="0.2">
      <c r="B16" s="67"/>
      <c r="C16" s="67"/>
      <c r="D16" s="66" t="s">
        <v>78</v>
      </c>
      <c r="E16" s="258"/>
      <c r="F16" s="258"/>
    </row>
    <row r="17" spans="1:6" s="11" customFormat="1" ht="42.2" customHeight="1" x14ac:dyDescent="0.2">
      <c r="B17" s="11" t="s">
        <v>86</v>
      </c>
    </row>
    <row r="18" spans="1:6" s="11" customFormat="1" ht="32.25" customHeight="1" x14ac:dyDescent="0.2"/>
    <row r="19" spans="1:6" s="11" customFormat="1" ht="32.25" customHeight="1" x14ac:dyDescent="0.2"/>
    <row r="20" spans="1:6" s="11" customFormat="1" ht="32.25" customHeight="1" x14ac:dyDescent="0.2">
      <c r="A20" s="68">
        <v>119.1</v>
      </c>
      <c r="B20" s="11" t="s">
        <v>79</v>
      </c>
      <c r="D20" s="66" t="s">
        <v>78</v>
      </c>
      <c r="E20" s="258"/>
      <c r="F20" s="258"/>
    </row>
    <row r="21" spans="1:6" s="11" customFormat="1" ht="42.2" customHeight="1" x14ac:dyDescent="0.2">
      <c r="B21" s="11" t="s">
        <v>86</v>
      </c>
    </row>
    <row r="22" spans="1:6" s="11" customFormat="1" ht="32.25" customHeight="1" x14ac:dyDescent="0.2"/>
    <row r="23" spans="1:6" s="11" customFormat="1" ht="32.25" customHeight="1" x14ac:dyDescent="0.2"/>
    <row r="24" spans="1:6" s="11" customFormat="1" ht="32.25" customHeight="1" x14ac:dyDescent="0.2"/>
    <row r="25" spans="1:6" s="11" customFormat="1" ht="32.25" customHeight="1" x14ac:dyDescent="0.2"/>
    <row r="26" spans="1:6" s="11" customFormat="1" ht="32.25" customHeight="1" x14ac:dyDescent="0.2"/>
    <row r="27" spans="1:6" ht="32.25" customHeight="1" x14ac:dyDescent="0.2"/>
    <row r="28" spans="1:6" ht="32.25" customHeight="1" x14ac:dyDescent="0.2"/>
    <row r="29" spans="1:6" ht="32.25" customHeight="1" x14ac:dyDescent="0.2"/>
    <row r="30" spans="1:6" ht="32.25" customHeight="1" x14ac:dyDescent="0.2"/>
    <row r="31" spans="1:6" ht="32.25" customHeight="1" x14ac:dyDescent="0.2"/>
    <row r="32" spans="1:6" ht="32.25" customHeight="1" x14ac:dyDescent="0.2"/>
    <row r="33" ht="24.95" customHeight="1" x14ac:dyDescent="0.2"/>
    <row r="34" ht="24.95" customHeight="1" x14ac:dyDescent="0.2"/>
    <row r="35" ht="24.95" customHeight="1" x14ac:dyDescent="0.2"/>
  </sheetData>
  <mergeCells count="7">
    <mergeCell ref="E15:F15"/>
    <mergeCell ref="E16:F16"/>
    <mergeCell ref="E20:F20"/>
    <mergeCell ref="E5:F5"/>
    <mergeCell ref="E8:F8"/>
    <mergeCell ref="E13:F13"/>
    <mergeCell ref="E14:F14"/>
  </mergeCells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3"/>
  <sheetViews>
    <sheetView showGridLines="0" zoomScaleNormal="100" workbookViewId="0">
      <selection activeCell="H38" sqref="H38"/>
    </sheetView>
  </sheetViews>
  <sheetFormatPr baseColWidth="10" defaultRowHeight="12.75" x14ac:dyDescent="0.2"/>
  <cols>
    <col min="1" max="1" width="9.7109375" customWidth="1"/>
    <col min="2" max="2" width="30.28515625" customWidth="1"/>
    <col min="3" max="3" width="7.7109375" customWidth="1"/>
    <col min="4" max="4" width="5.7109375" customWidth="1"/>
    <col min="5" max="5" width="13" customWidth="1"/>
    <col min="6" max="7" width="13.7109375" customWidth="1"/>
    <col min="8" max="8" width="7.28515625" customWidth="1"/>
  </cols>
  <sheetData>
    <row r="1" spans="1:8" ht="25.5" customHeight="1" x14ac:dyDescent="0.25">
      <c r="A1" s="259" t="str">
        <f>"110. Forderungen aus Leistungen per "&amp; TEXT('Abschluss-Buchungen'!C5,"TT. MMMM JJJJ")</f>
        <v>110. Forderungen aus Leistungen per 31. Dezember 2023</v>
      </c>
      <c r="B1" s="259"/>
      <c r="C1" s="259"/>
      <c r="D1" s="259"/>
      <c r="E1" s="259"/>
      <c r="F1" s="259"/>
    </row>
    <row r="2" spans="1:8" ht="32.25" customHeight="1" x14ac:dyDescent="0.2">
      <c r="C2" s="105"/>
    </row>
    <row r="3" spans="1:8" ht="32.25" customHeight="1" x14ac:dyDescent="0.2"/>
    <row r="4" spans="1:8" x14ac:dyDescent="0.2">
      <c r="A4" s="1" t="s">
        <v>23</v>
      </c>
    </row>
    <row r="5" spans="1:8" x14ac:dyDescent="0.2">
      <c r="A5" s="1" t="s">
        <v>24</v>
      </c>
    </row>
    <row r="6" spans="1:8" ht="19.7" customHeight="1" thickBot="1" x14ac:dyDescent="0.25">
      <c r="A6" s="11"/>
    </row>
    <row r="7" spans="1:8" ht="12.75" customHeight="1" x14ac:dyDescent="0.2">
      <c r="A7" s="192" t="s">
        <v>30</v>
      </c>
      <c r="B7" s="193" t="s">
        <v>18</v>
      </c>
      <c r="C7" s="194" t="s">
        <v>3</v>
      </c>
      <c r="D7" s="194" t="s">
        <v>72</v>
      </c>
      <c r="E7" s="193" t="s">
        <v>25</v>
      </c>
      <c r="F7" s="195" t="s">
        <v>28</v>
      </c>
      <c r="G7" s="195" t="s">
        <v>26</v>
      </c>
      <c r="H7" s="196" t="s">
        <v>156</v>
      </c>
    </row>
    <row r="8" spans="1:8" ht="13.5" customHeight="1" thickBot="1" x14ac:dyDescent="0.25">
      <c r="A8" s="197" t="s">
        <v>31</v>
      </c>
      <c r="B8" s="198"/>
      <c r="C8" s="198"/>
      <c r="D8" s="199" t="s">
        <v>73</v>
      </c>
      <c r="E8" s="198"/>
      <c r="F8" s="200" t="s">
        <v>29</v>
      </c>
      <c r="G8" s="200" t="s">
        <v>27</v>
      </c>
      <c r="H8" s="201" t="s">
        <v>157</v>
      </c>
    </row>
    <row r="9" spans="1:8" ht="24.95" customHeight="1" x14ac:dyDescent="0.2">
      <c r="A9" s="100"/>
      <c r="B9" s="100"/>
      <c r="C9" s="100"/>
      <c r="D9" s="100"/>
      <c r="E9" s="101"/>
      <c r="F9" s="110"/>
      <c r="G9" s="101">
        <f>E9-F9</f>
        <v>0</v>
      </c>
      <c r="H9" s="101"/>
    </row>
    <row r="10" spans="1:8" ht="24.95" customHeight="1" x14ac:dyDescent="0.2">
      <c r="A10" s="102"/>
      <c r="B10" s="102"/>
      <c r="C10" s="102"/>
      <c r="D10" s="102"/>
      <c r="E10" s="103"/>
      <c r="F10" s="111"/>
      <c r="G10" s="101">
        <f t="shared" ref="G10:G31" si="0">E10-F10</f>
        <v>0</v>
      </c>
      <c r="H10" s="103"/>
    </row>
    <row r="11" spans="1:8" ht="24.95" customHeight="1" x14ac:dyDescent="0.2">
      <c r="A11" s="102"/>
      <c r="B11" s="102"/>
      <c r="C11" s="102"/>
      <c r="D11" s="102"/>
      <c r="E11" s="103"/>
      <c r="F11" s="111"/>
      <c r="G11" s="101">
        <f t="shared" si="0"/>
        <v>0</v>
      </c>
      <c r="H11" s="103"/>
    </row>
    <row r="12" spans="1:8" ht="24.95" customHeight="1" x14ac:dyDescent="0.2">
      <c r="A12" s="102"/>
      <c r="B12" s="102"/>
      <c r="C12" s="102"/>
      <c r="D12" s="102"/>
      <c r="E12" s="103"/>
      <c r="F12" s="111"/>
      <c r="G12" s="101">
        <f t="shared" si="0"/>
        <v>0</v>
      </c>
      <c r="H12" s="103"/>
    </row>
    <row r="13" spans="1:8" ht="24.95" customHeight="1" x14ac:dyDescent="0.2">
      <c r="A13" s="102"/>
      <c r="B13" s="102"/>
      <c r="C13" s="102"/>
      <c r="D13" s="102"/>
      <c r="E13" s="103"/>
      <c r="F13" s="111"/>
      <c r="G13" s="101">
        <f t="shared" si="0"/>
        <v>0</v>
      </c>
      <c r="H13" s="103"/>
    </row>
    <row r="14" spans="1:8" ht="24.95" customHeight="1" x14ac:dyDescent="0.2">
      <c r="A14" s="102"/>
      <c r="B14" s="102"/>
      <c r="C14" s="102"/>
      <c r="D14" s="102"/>
      <c r="E14" s="103"/>
      <c r="F14" s="111"/>
      <c r="G14" s="101">
        <f t="shared" si="0"/>
        <v>0</v>
      </c>
      <c r="H14" s="103"/>
    </row>
    <row r="15" spans="1:8" ht="24.95" customHeight="1" x14ac:dyDescent="0.2">
      <c r="A15" s="102"/>
      <c r="B15" s="102"/>
      <c r="C15" s="102"/>
      <c r="D15" s="102"/>
      <c r="E15" s="103"/>
      <c r="F15" s="111"/>
      <c r="G15" s="101">
        <f t="shared" si="0"/>
        <v>0</v>
      </c>
      <c r="H15" s="103"/>
    </row>
    <row r="16" spans="1:8" ht="24.95" customHeight="1" x14ac:dyDescent="0.2">
      <c r="A16" s="102"/>
      <c r="B16" s="102"/>
      <c r="C16" s="102"/>
      <c r="D16" s="102"/>
      <c r="E16" s="103"/>
      <c r="F16" s="111"/>
      <c r="G16" s="101">
        <f t="shared" si="0"/>
        <v>0</v>
      </c>
      <c r="H16" s="103"/>
    </row>
    <row r="17" spans="1:8" ht="24.95" customHeight="1" x14ac:dyDescent="0.2">
      <c r="A17" s="102"/>
      <c r="B17" s="102"/>
      <c r="C17" s="102"/>
      <c r="D17" s="102"/>
      <c r="E17" s="103"/>
      <c r="F17" s="111"/>
      <c r="G17" s="101">
        <f t="shared" si="0"/>
        <v>0</v>
      </c>
      <c r="H17" s="103"/>
    </row>
    <row r="18" spans="1:8" ht="24.95" customHeight="1" x14ac:dyDescent="0.2">
      <c r="A18" s="102"/>
      <c r="B18" s="102"/>
      <c r="C18" s="102"/>
      <c r="D18" s="102"/>
      <c r="E18" s="103"/>
      <c r="F18" s="111"/>
      <c r="G18" s="101">
        <f t="shared" si="0"/>
        <v>0</v>
      </c>
      <c r="H18" s="103"/>
    </row>
    <row r="19" spans="1:8" ht="24.95" customHeight="1" x14ac:dyDescent="0.2">
      <c r="A19" s="102"/>
      <c r="B19" s="102"/>
      <c r="C19" s="102"/>
      <c r="D19" s="102"/>
      <c r="E19" s="103"/>
      <c r="F19" s="111"/>
      <c r="G19" s="101">
        <f t="shared" si="0"/>
        <v>0</v>
      </c>
      <c r="H19" s="103"/>
    </row>
    <row r="20" spans="1:8" ht="24.95" customHeight="1" x14ac:dyDescent="0.2">
      <c r="A20" s="102"/>
      <c r="B20" s="102"/>
      <c r="C20" s="102"/>
      <c r="D20" s="102"/>
      <c r="E20" s="103"/>
      <c r="F20" s="111"/>
      <c r="G20" s="101">
        <f t="shared" si="0"/>
        <v>0</v>
      </c>
      <c r="H20" s="103"/>
    </row>
    <row r="21" spans="1:8" ht="24.95" customHeight="1" x14ac:dyDescent="0.2">
      <c r="A21" s="102"/>
      <c r="B21" s="102"/>
      <c r="C21" s="102"/>
      <c r="D21" s="102"/>
      <c r="E21" s="103"/>
      <c r="F21" s="111"/>
      <c r="G21" s="101">
        <f t="shared" si="0"/>
        <v>0</v>
      </c>
      <c r="H21" s="103"/>
    </row>
    <row r="22" spans="1:8" ht="24.95" customHeight="1" x14ac:dyDescent="0.2">
      <c r="A22" s="102"/>
      <c r="B22" s="102"/>
      <c r="C22" s="102"/>
      <c r="D22" s="102"/>
      <c r="E22" s="103"/>
      <c r="F22" s="111"/>
      <c r="G22" s="101">
        <f t="shared" si="0"/>
        <v>0</v>
      </c>
      <c r="H22" s="103"/>
    </row>
    <row r="23" spans="1:8" ht="24.95" customHeight="1" x14ac:dyDescent="0.2">
      <c r="A23" s="102"/>
      <c r="B23" s="102"/>
      <c r="C23" s="102"/>
      <c r="D23" s="102"/>
      <c r="E23" s="103"/>
      <c r="F23" s="111"/>
      <c r="G23" s="101">
        <f t="shared" si="0"/>
        <v>0</v>
      </c>
      <c r="H23" s="103"/>
    </row>
    <row r="24" spans="1:8" ht="24.95" customHeight="1" x14ac:dyDescent="0.2">
      <c r="A24" s="102"/>
      <c r="B24" s="102"/>
      <c r="C24" s="102"/>
      <c r="D24" s="102"/>
      <c r="E24" s="103"/>
      <c r="F24" s="111"/>
      <c r="G24" s="101">
        <f t="shared" si="0"/>
        <v>0</v>
      </c>
      <c r="H24" s="103"/>
    </row>
    <row r="25" spans="1:8" ht="24.95" customHeight="1" x14ac:dyDescent="0.2">
      <c r="A25" s="102"/>
      <c r="B25" s="102"/>
      <c r="C25" s="102"/>
      <c r="D25" s="102"/>
      <c r="E25" s="103"/>
      <c r="F25" s="111"/>
      <c r="G25" s="101">
        <f t="shared" si="0"/>
        <v>0</v>
      </c>
      <c r="H25" s="103"/>
    </row>
    <row r="26" spans="1:8" ht="24.95" customHeight="1" x14ac:dyDescent="0.2">
      <c r="A26" s="102"/>
      <c r="B26" s="102"/>
      <c r="C26" s="102"/>
      <c r="D26" s="102"/>
      <c r="E26" s="103"/>
      <c r="F26" s="111"/>
      <c r="G26" s="101">
        <f t="shared" si="0"/>
        <v>0</v>
      </c>
      <c r="H26" s="103"/>
    </row>
    <row r="27" spans="1:8" ht="24.95" customHeight="1" x14ac:dyDescent="0.2">
      <c r="A27" s="102"/>
      <c r="B27" s="102"/>
      <c r="C27" s="102"/>
      <c r="D27" s="102"/>
      <c r="E27" s="103"/>
      <c r="F27" s="111"/>
      <c r="G27" s="101">
        <f t="shared" si="0"/>
        <v>0</v>
      </c>
      <c r="H27" s="103"/>
    </row>
    <row r="28" spans="1:8" ht="24.95" customHeight="1" x14ac:dyDescent="0.2">
      <c r="A28" s="102"/>
      <c r="B28" s="102"/>
      <c r="C28" s="102"/>
      <c r="D28" s="102"/>
      <c r="E28" s="103"/>
      <c r="F28" s="111"/>
      <c r="G28" s="101">
        <f t="shared" si="0"/>
        <v>0</v>
      </c>
      <c r="H28" s="103"/>
    </row>
    <row r="29" spans="1:8" ht="24.95" customHeight="1" x14ac:dyDescent="0.2">
      <c r="A29" s="102"/>
      <c r="B29" s="102"/>
      <c r="C29" s="102"/>
      <c r="D29" s="102"/>
      <c r="E29" s="103"/>
      <c r="F29" s="111"/>
      <c r="G29" s="101">
        <f t="shared" si="0"/>
        <v>0</v>
      </c>
      <c r="H29" s="103"/>
    </row>
    <row r="30" spans="1:8" ht="24.95" customHeight="1" x14ac:dyDescent="0.2">
      <c r="A30" s="102"/>
      <c r="B30" s="102"/>
      <c r="C30" s="102"/>
      <c r="D30" s="102"/>
      <c r="E30" s="103"/>
      <c r="F30" s="111"/>
      <c r="G30" s="101">
        <f t="shared" si="0"/>
        <v>0</v>
      </c>
      <c r="H30" s="103"/>
    </row>
    <row r="31" spans="1:8" ht="24.95" customHeight="1" x14ac:dyDescent="0.2">
      <c r="A31" s="102"/>
      <c r="B31" s="102"/>
      <c r="C31" s="102"/>
      <c r="D31" s="102"/>
      <c r="E31" s="103"/>
      <c r="F31" s="111"/>
      <c r="G31" s="101">
        <f t="shared" si="0"/>
        <v>0</v>
      </c>
      <c r="H31" s="103"/>
    </row>
    <row r="32" spans="1:8" ht="24.95" customHeight="1" x14ac:dyDescent="0.2">
      <c r="A32" s="102"/>
      <c r="B32" s="112" t="s">
        <v>83</v>
      </c>
      <c r="C32" s="102"/>
      <c r="D32" s="102"/>
      <c r="E32" s="119"/>
      <c r="F32" s="120"/>
      <c r="G32" s="119">
        <f>SUM(G9:G31)</f>
        <v>0</v>
      </c>
      <c r="H32" s="103"/>
    </row>
    <row r="33" spans="1:8" ht="25.5" customHeight="1" x14ac:dyDescent="0.25">
      <c r="A33" s="10" t="str">
        <f>"Fortsetzung Forderungen per "&amp; TEXT('Abschluss-Buchungen'!C5,"TT. MMMM JJJJ")</f>
        <v>Fortsetzung Forderungen per 31. Dezember 2023</v>
      </c>
    </row>
    <row r="34" spans="1:8" ht="32.25" customHeight="1" x14ac:dyDescent="0.2"/>
    <row r="35" spans="1:8" ht="24.95" customHeight="1" thickBot="1" x14ac:dyDescent="0.25"/>
    <row r="36" spans="1:8" ht="12.75" customHeight="1" x14ac:dyDescent="0.2">
      <c r="A36" s="192" t="s">
        <v>30</v>
      </c>
      <c r="B36" s="193" t="s">
        <v>18</v>
      </c>
      <c r="C36" s="194" t="s">
        <v>3</v>
      </c>
      <c r="D36" s="194" t="s">
        <v>72</v>
      </c>
      <c r="E36" s="193" t="s">
        <v>25</v>
      </c>
      <c r="F36" s="193" t="s">
        <v>28</v>
      </c>
      <c r="G36" s="193" t="s">
        <v>26</v>
      </c>
      <c r="H36" s="202" t="s">
        <v>156</v>
      </c>
    </row>
    <row r="37" spans="1:8" ht="13.5" customHeight="1" thickBot="1" x14ac:dyDescent="0.25">
      <c r="A37" s="197" t="s">
        <v>31</v>
      </c>
      <c r="B37" s="198"/>
      <c r="C37" s="198"/>
      <c r="D37" s="199" t="s">
        <v>73</v>
      </c>
      <c r="E37" s="203"/>
      <c r="F37" s="204" t="s">
        <v>29</v>
      </c>
      <c r="G37" s="204" t="s">
        <v>27</v>
      </c>
      <c r="H37" s="205" t="s">
        <v>157</v>
      </c>
    </row>
    <row r="38" spans="1:8" ht="24.95" customHeight="1" x14ac:dyDescent="0.2">
      <c r="A38" s="100"/>
      <c r="B38" s="113" t="s">
        <v>92</v>
      </c>
      <c r="C38" s="100"/>
      <c r="D38" s="100"/>
      <c r="E38" s="121"/>
      <c r="F38" s="122"/>
      <c r="G38" s="121">
        <f>G32</f>
        <v>0</v>
      </c>
      <c r="H38" s="42"/>
    </row>
    <row r="39" spans="1:8" ht="24.95" customHeight="1" x14ac:dyDescent="0.2">
      <c r="A39" s="100"/>
      <c r="B39" s="100"/>
      <c r="C39" s="100"/>
      <c r="D39" s="100"/>
      <c r="E39" s="101"/>
      <c r="F39" s="110"/>
      <c r="G39" s="101">
        <f t="shared" ref="G39:G62" si="1">E39-F39</f>
        <v>0</v>
      </c>
      <c r="H39" s="43"/>
    </row>
    <row r="40" spans="1:8" ht="24.95" customHeight="1" x14ac:dyDescent="0.2">
      <c r="A40" s="100"/>
      <c r="B40" s="100"/>
      <c r="C40" s="100"/>
      <c r="D40" s="100"/>
      <c r="E40" s="101"/>
      <c r="F40" s="110"/>
      <c r="G40" s="101">
        <f t="shared" si="1"/>
        <v>0</v>
      </c>
      <c r="H40" s="43"/>
    </row>
    <row r="41" spans="1:8" ht="24.95" customHeight="1" x14ac:dyDescent="0.2">
      <c r="A41" s="100"/>
      <c r="B41" s="100"/>
      <c r="C41" s="100"/>
      <c r="D41" s="100"/>
      <c r="E41" s="101"/>
      <c r="F41" s="110"/>
      <c r="G41" s="101">
        <f t="shared" si="1"/>
        <v>0</v>
      </c>
      <c r="H41" s="43"/>
    </row>
    <row r="42" spans="1:8" ht="24.95" customHeight="1" x14ac:dyDescent="0.2">
      <c r="A42" s="102"/>
      <c r="B42" s="102"/>
      <c r="C42" s="102"/>
      <c r="D42" s="102"/>
      <c r="E42" s="103"/>
      <c r="F42" s="111"/>
      <c r="G42" s="101">
        <f t="shared" si="1"/>
        <v>0</v>
      </c>
      <c r="H42" s="43"/>
    </row>
    <row r="43" spans="1:8" ht="24.95" customHeight="1" x14ac:dyDescent="0.2">
      <c r="A43" s="102"/>
      <c r="B43" s="102"/>
      <c r="C43" s="102"/>
      <c r="D43" s="102"/>
      <c r="E43" s="103"/>
      <c r="F43" s="111"/>
      <c r="G43" s="101">
        <f t="shared" si="1"/>
        <v>0</v>
      </c>
      <c r="H43" s="43"/>
    </row>
    <row r="44" spans="1:8" ht="24.95" customHeight="1" x14ac:dyDescent="0.2">
      <c r="A44" s="102"/>
      <c r="B44" s="102"/>
      <c r="C44" s="102"/>
      <c r="D44" s="102"/>
      <c r="E44" s="103"/>
      <c r="F44" s="111"/>
      <c r="G44" s="101">
        <f t="shared" si="1"/>
        <v>0</v>
      </c>
      <c r="H44" s="43"/>
    </row>
    <row r="45" spans="1:8" ht="24.95" customHeight="1" x14ac:dyDescent="0.2">
      <c r="A45" s="102"/>
      <c r="B45" s="102"/>
      <c r="C45" s="102"/>
      <c r="D45" s="102"/>
      <c r="E45" s="103"/>
      <c r="F45" s="111"/>
      <c r="G45" s="101">
        <f t="shared" si="1"/>
        <v>0</v>
      </c>
      <c r="H45" s="43"/>
    </row>
    <row r="46" spans="1:8" ht="24.95" customHeight="1" x14ac:dyDescent="0.2">
      <c r="A46" s="102"/>
      <c r="B46" s="102"/>
      <c r="C46" s="102"/>
      <c r="D46" s="102"/>
      <c r="E46" s="103"/>
      <c r="F46" s="111"/>
      <c r="G46" s="101">
        <f t="shared" si="1"/>
        <v>0</v>
      </c>
      <c r="H46" s="43"/>
    </row>
    <row r="47" spans="1:8" ht="24.95" customHeight="1" x14ac:dyDescent="0.2">
      <c r="A47" s="102"/>
      <c r="B47" s="102"/>
      <c r="C47" s="102"/>
      <c r="D47" s="102"/>
      <c r="E47" s="103"/>
      <c r="F47" s="111"/>
      <c r="G47" s="101">
        <f t="shared" si="1"/>
        <v>0</v>
      </c>
      <c r="H47" s="43"/>
    </row>
    <row r="48" spans="1:8" ht="24.95" customHeight="1" x14ac:dyDescent="0.2">
      <c r="A48" s="102"/>
      <c r="B48" s="102"/>
      <c r="C48" s="102"/>
      <c r="D48" s="102"/>
      <c r="E48" s="103"/>
      <c r="F48" s="111"/>
      <c r="G48" s="101">
        <f t="shared" si="1"/>
        <v>0</v>
      </c>
      <c r="H48" s="43"/>
    </row>
    <row r="49" spans="1:8" ht="24.95" customHeight="1" x14ac:dyDescent="0.2">
      <c r="A49" s="102"/>
      <c r="B49" s="102"/>
      <c r="C49" s="102"/>
      <c r="D49" s="102"/>
      <c r="E49" s="103"/>
      <c r="F49" s="111"/>
      <c r="G49" s="101">
        <f t="shared" si="1"/>
        <v>0</v>
      </c>
      <c r="H49" s="43"/>
    </row>
    <row r="50" spans="1:8" ht="24.95" customHeight="1" x14ac:dyDescent="0.2">
      <c r="A50" s="102"/>
      <c r="B50" s="102"/>
      <c r="C50" s="102"/>
      <c r="D50" s="102"/>
      <c r="E50" s="103"/>
      <c r="F50" s="111"/>
      <c r="G50" s="101">
        <f t="shared" si="1"/>
        <v>0</v>
      </c>
      <c r="H50" s="43"/>
    </row>
    <row r="51" spans="1:8" ht="24.95" customHeight="1" x14ac:dyDescent="0.2">
      <c r="A51" s="102"/>
      <c r="B51" s="102"/>
      <c r="C51" s="102"/>
      <c r="D51" s="102"/>
      <c r="E51" s="103"/>
      <c r="F51" s="111"/>
      <c r="G51" s="101">
        <f t="shared" si="1"/>
        <v>0</v>
      </c>
      <c r="H51" s="43"/>
    </row>
    <row r="52" spans="1:8" ht="24.95" customHeight="1" x14ac:dyDescent="0.2">
      <c r="A52" s="102"/>
      <c r="B52" s="102"/>
      <c r="C52" s="102"/>
      <c r="D52" s="102"/>
      <c r="E52" s="103"/>
      <c r="F52" s="111"/>
      <c r="G52" s="101">
        <f t="shared" si="1"/>
        <v>0</v>
      </c>
      <c r="H52" s="43"/>
    </row>
    <row r="53" spans="1:8" ht="24.95" customHeight="1" x14ac:dyDescent="0.2">
      <c r="A53" s="102"/>
      <c r="B53" s="102"/>
      <c r="C53" s="102"/>
      <c r="D53" s="102"/>
      <c r="E53" s="103"/>
      <c r="F53" s="111"/>
      <c r="G53" s="101">
        <f t="shared" si="1"/>
        <v>0</v>
      </c>
      <c r="H53" s="43"/>
    </row>
    <row r="54" spans="1:8" ht="24.95" customHeight="1" x14ac:dyDescent="0.2">
      <c r="A54" s="102"/>
      <c r="B54" s="102"/>
      <c r="C54" s="102"/>
      <c r="D54" s="102"/>
      <c r="E54" s="103"/>
      <c r="F54" s="111"/>
      <c r="G54" s="101">
        <f t="shared" si="1"/>
        <v>0</v>
      </c>
      <c r="H54" s="43"/>
    </row>
    <row r="55" spans="1:8" ht="24.95" customHeight="1" x14ac:dyDescent="0.2">
      <c r="A55" s="102"/>
      <c r="B55" s="102"/>
      <c r="C55" s="102"/>
      <c r="D55" s="102"/>
      <c r="E55" s="103"/>
      <c r="F55" s="111"/>
      <c r="G55" s="101">
        <f t="shared" si="1"/>
        <v>0</v>
      </c>
      <c r="H55" s="43"/>
    </row>
    <row r="56" spans="1:8" ht="24.95" customHeight="1" x14ac:dyDescent="0.2">
      <c r="A56" s="102"/>
      <c r="B56" s="102"/>
      <c r="C56" s="102"/>
      <c r="D56" s="102"/>
      <c r="E56" s="103"/>
      <c r="F56" s="111"/>
      <c r="G56" s="101">
        <f t="shared" si="1"/>
        <v>0</v>
      </c>
      <c r="H56" s="43"/>
    </row>
    <row r="57" spans="1:8" ht="24.95" customHeight="1" x14ac:dyDescent="0.2">
      <c r="A57" s="102"/>
      <c r="B57" s="102"/>
      <c r="C57" s="102"/>
      <c r="D57" s="102"/>
      <c r="E57" s="103"/>
      <c r="F57" s="111"/>
      <c r="G57" s="101">
        <f t="shared" si="1"/>
        <v>0</v>
      </c>
      <c r="H57" s="43"/>
    </row>
    <row r="58" spans="1:8" ht="24.95" customHeight="1" x14ac:dyDescent="0.2">
      <c r="A58" s="102"/>
      <c r="B58" s="102"/>
      <c r="C58" s="102"/>
      <c r="D58" s="102"/>
      <c r="E58" s="103"/>
      <c r="F58" s="111"/>
      <c r="G58" s="101">
        <f t="shared" si="1"/>
        <v>0</v>
      </c>
      <c r="H58" s="43"/>
    </row>
    <row r="59" spans="1:8" ht="24.95" customHeight="1" x14ac:dyDescent="0.2">
      <c r="A59" s="102"/>
      <c r="B59" s="102"/>
      <c r="C59" s="102"/>
      <c r="D59" s="102"/>
      <c r="E59" s="103"/>
      <c r="F59" s="111"/>
      <c r="G59" s="101">
        <f t="shared" si="1"/>
        <v>0</v>
      </c>
      <c r="H59" s="43"/>
    </row>
    <row r="60" spans="1:8" ht="24.95" customHeight="1" x14ac:dyDescent="0.2">
      <c r="A60" s="102"/>
      <c r="B60" s="102"/>
      <c r="C60" s="102"/>
      <c r="D60" s="102"/>
      <c r="E60" s="103"/>
      <c r="F60" s="111"/>
      <c r="G60" s="101">
        <f t="shared" si="1"/>
        <v>0</v>
      </c>
      <c r="H60" s="43"/>
    </row>
    <row r="61" spans="1:8" ht="24.95" customHeight="1" x14ac:dyDescent="0.2">
      <c r="A61" s="102"/>
      <c r="B61" s="102"/>
      <c r="C61" s="102"/>
      <c r="D61" s="102"/>
      <c r="E61" s="103"/>
      <c r="F61" s="111"/>
      <c r="G61" s="101">
        <f t="shared" si="1"/>
        <v>0</v>
      </c>
      <c r="H61" s="43"/>
    </row>
    <row r="62" spans="1:8" ht="24.95" customHeight="1" x14ac:dyDescent="0.2">
      <c r="A62" s="102"/>
      <c r="B62" s="102"/>
      <c r="C62" s="102"/>
      <c r="D62" s="102"/>
      <c r="E62" s="103"/>
      <c r="F62" s="111"/>
      <c r="G62" s="101">
        <f t="shared" si="1"/>
        <v>0</v>
      </c>
      <c r="H62" s="43"/>
    </row>
    <row r="63" spans="1:8" s="78" customFormat="1" ht="24.95" customHeight="1" x14ac:dyDescent="0.25">
      <c r="A63" s="114"/>
      <c r="B63" s="116" t="s">
        <v>8</v>
      </c>
      <c r="C63" s="114"/>
      <c r="D63" s="114"/>
      <c r="E63" s="115"/>
      <c r="F63" s="115"/>
      <c r="G63" s="115">
        <f>SUM(G38:G62)</f>
        <v>0</v>
      </c>
      <c r="H63" s="77"/>
    </row>
  </sheetData>
  <mergeCells count="1">
    <mergeCell ref="A1:F1"/>
  </mergeCells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showGridLines="0" zoomScaleNormal="100" workbookViewId="0">
      <selection activeCell="G33" sqref="G33"/>
    </sheetView>
  </sheetViews>
  <sheetFormatPr baseColWidth="10" defaultRowHeight="12.75" x14ac:dyDescent="0.2"/>
  <cols>
    <col min="1" max="1" width="30.7109375" customWidth="1"/>
    <col min="2" max="2" width="7.7109375" customWidth="1"/>
    <col min="3" max="3" width="6.7109375" customWidth="1"/>
    <col min="4" max="4" width="13.7109375" customWidth="1"/>
    <col min="5" max="5" width="15.7109375" customWidth="1"/>
    <col min="6" max="6" width="10.7109375" customWidth="1"/>
    <col min="7" max="7" width="15.7109375" customWidth="1"/>
  </cols>
  <sheetData>
    <row r="1" spans="1:7" ht="25.5" customHeight="1" x14ac:dyDescent="0.25">
      <c r="A1" s="10" t="str">
        <f>"110.9 Delkredere per "&amp; TEXT('Abschluss-Buchungen'!C5,"TT. MMMM JJJJ")</f>
        <v>110.9 Delkredere per 31. Dezember 2023</v>
      </c>
    </row>
    <row r="2" spans="1:7" ht="25.5" customHeight="1" x14ac:dyDescent="0.25">
      <c r="A2" s="10"/>
      <c r="C2" s="105"/>
    </row>
    <row r="3" spans="1:7" ht="32.450000000000003" customHeight="1" x14ac:dyDescent="0.25">
      <c r="A3" s="10"/>
    </row>
    <row r="4" spans="1:7" s="1" customFormat="1" ht="12.75" customHeight="1" x14ac:dyDescent="0.2">
      <c r="A4" s="1" t="s">
        <v>173</v>
      </c>
    </row>
    <row r="5" spans="1:7" s="1" customFormat="1" ht="12.75" customHeight="1" x14ac:dyDescent="0.2">
      <c r="A5" s="1" t="s">
        <v>174</v>
      </c>
    </row>
    <row r="6" spans="1:7" ht="19.7" customHeight="1" thickBot="1" x14ac:dyDescent="0.25">
      <c r="A6" s="11"/>
    </row>
    <row r="7" spans="1:7" ht="12.75" customHeight="1" x14ac:dyDescent="0.2">
      <c r="A7" s="193" t="s">
        <v>18</v>
      </c>
      <c r="B7" s="195" t="s">
        <v>158</v>
      </c>
      <c r="C7" s="206"/>
      <c r="D7" s="207"/>
      <c r="E7" s="193" t="s">
        <v>159</v>
      </c>
      <c r="F7" s="260" t="s">
        <v>160</v>
      </c>
      <c r="G7" s="262" t="s">
        <v>161</v>
      </c>
    </row>
    <row r="8" spans="1:7" ht="13.5" customHeight="1" thickBot="1" x14ac:dyDescent="0.25">
      <c r="A8" s="198"/>
      <c r="B8" s="208"/>
      <c r="C8" s="209"/>
      <c r="D8" s="210"/>
      <c r="E8" s="204"/>
      <c r="F8" s="261"/>
      <c r="G8" s="263"/>
    </row>
    <row r="9" spans="1:7" ht="24.95" customHeight="1" x14ac:dyDescent="0.2">
      <c r="A9" s="123"/>
      <c r="B9" s="124"/>
      <c r="C9" s="67"/>
      <c r="D9" s="125"/>
      <c r="E9" s="126"/>
      <c r="F9" s="139"/>
      <c r="G9" s="127">
        <f>E9*F9</f>
        <v>0</v>
      </c>
    </row>
    <row r="10" spans="1:7" ht="24.95" customHeight="1" x14ac:dyDescent="0.2">
      <c r="A10" s="128"/>
      <c r="B10" s="124"/>
      <c r="C10" s="67"/>
      <c r="D10" s="125"/>
      <c r="E10" s="126"/>
      <c r="F10" s="139"/>
      <c r="G10" s="127">
        <f t="shared" ref="G10:G31" si="0">E10*F10</f>
        <v>0</v>
      </c>
    </row>
    <row r="11" spans="1:7" ht="24.95" customHeight="1" x14ac:dyDescent="0.2">
      <c r="A11" s="128"/>
      <c r="B11" s="124"/>
      <c r="C11" s="67"/>
      <c r="D11" s="125"/>
      <c r="E11" s="126"/>
      <c r="F11" s="139"/>
      <c r="G11" s="127">
        <f t="shared" si="0"/>
        <v>0</v>
      </c>
    </row>
    <row r="12" spans="1:7" ht="24.95" customHeight="1" x14ac:dyDescent="0.2">
      <c r="A12" s="128"/>
      <c r="B12" s="124"/>
      <c r="C12" s="67"/>
      <c r="D12" s="125"/>
      <c r="E12" s="126"/>
      <c r="F12" s="139"/>
      <c r="G12" s="127">
        <f t="shared" si="0"/>
        <v>0</v>
      </c>
    </row>
    <row r="13" spans="1:7" ht="24.95" customHeight="1" x14ac:dyDescent="0.2">
      <c r="A13" s="128"/>
      <c r="B13" s="124"/>
      <c r="C13" s="67"/>
      <c r="D13" s="125"/>
      <c r="E13" s="126"/>
      <c r="F13" s="139"/>
      <c r="G13" s="127">
        <f t="shared" si="0"/>
        <v>0</v>
      </c>
    </row>
    <row r="14" spans="1:7" ht="24.95" customHeight="1" x14ac:dyDescent="0.2">
      <c r="A14" s="129"/>
      <c r="B14" s="130"/>
      <c r="C14" s="131"/>
      <c r="D14" s="132"/>
      <c r="E14" s="133"/>
      <c r="F14" s="139"/>
      <c r="G14" s="127">
        <f t="shared" si="0"/>
        <v>0</v>
      </c>
    </row>
    <row r="15" spans="1:7" ht="24.95" customHeight="1" x14ac:dyDescent="0.2">
      <c r="A15" s="129"/>
      <c r="B15" s="130"/>
      <c r="C15" s="131"/>
      <c r="D15" s="132"/>
      <c r="E15" s="133"/>
      <c r="F15" s="139"/>
      <c r="G15" s="127">
        <f t="shared" si="0"/>
        <v>0</v>
      </c>
    </row>
    <row r="16" spans="1:7" ht="24.95" customHeight="1" x14ac:dyDescent="0.2">
      <c r="A16" s="129"/>
      <c r="B16" s="130"/>
      <c r="C16" s="131"/>
      <c r="D16" s="132"/>
      <c r="E16" s="133"/>
      <c r="F16" s="139"/>
      <c r="G16" s="127">
        <f t="shared" si="0"/>
        <v>0</v>
      </c>
    </row>
    <row r="17" spans="1:7" ht="24.95" customHeight="1" x14ac:dyDescent="0.2">
      <c r="A17" s="129"/>
      <c r="B17" s="130"/>
      <c r="C17" s="131"/>
      <c r="D17" s="132"/>
      <c r="E17" s="133"/>
      <c r="F17" s="139"/>
      <c r="G17" s="127">
        <f t="shared" si="0"/>
        <v>0</v>
      </c>
    </row>
    <row r="18" spans="1:7" ht="24.95" customHeight="1" x14ac:dyDescent="0.2">
      <c r="A18" s="129"/>
      <c r="B18" s="130"/>
      <c r="C18" s="131"/>
      <c r="D18" s="132"/>
      <c r="E18" s="133"/>
      <c r="F18" s="139"/>
      <c r="G18" s="127">
        <f t="shared" si="0"/>
        <v>0</v>
      </c>
    </row>
    <row r="19" spans="1:7" ht="24.95" customHeight="1" x14ac:dyDescent="0.2">
      <c r="A19" s="129"/>
      <c r="B19" s="130"/>
      <c r="C19" s="131"/>
      <c r="D19" s="132"/>
      <c r="E19" s="133"/>
      <c r="F19" s="139"/>
      <c r="G19" s="127">
        <f t="shared" si="0"/>
        <v>0</v>
      </c>
    </row>
    <row r="20" spans="1:7" ht="24.95" customHeight="1" x14ac:dyDescent="0.2">
      <c r="A20" s="129"/>
      <c r="B20" s="130"/>
      <c r="C20" s="131"/>
      <c r="D20" s="132"/>
      <c r="E20" s="133"/>
      <c r="F20" s="139"/>
      <c r="G20" s="127">
        <f t="shared" si="0"/>
        <v>0</v>
      </c>
    </row>
    <row r="21" spans="1:7" ht="24.95" customHeight="1" x14ac:dyDescent="0.2">
      <c r="A21" s="129"/>
      <c r="B21" s="130"/>
      <c r="C21" s="131"/>
      <c r="D21" s="132"/>
      <c r="E21" s="133"/>
      <c r="F21" s="139"/>
      <c r="G21" s="127">
        <f t="shared" si="0"/>
        <v>0</v>
      </c>
    </row>
    <row r="22" spans="1:7" ht="24.95" customHeight="1" x14ac:dyDescent="0.2">
      <c r="A22" s="129"/>
      <c r="B22" s="130"/>
      <c r="C22" s="131"/>
      <c r="D22" s="132"/>
      <c r="E22" s="133"/>
      <c r="F22" s="139"/>
      <c r="G22" s="127">
        <f t="shared" si="0"/>
        <v>0</v>
      </c>
    </row>
    <row r="23" spans="1:7" ht="24.95" customHeight="1" x14ac:dyDescent="0.2">
      <c r="A23" s="129"/>
      <c r="B23" s="130"/>
      <c r="C23" s="131"/>
      <c r="D23" s="132"/>
      <c r="E23" s="133"/>
      <c r="F23" s="139"/>
      <c r="G23" s="127">
        <f t="shared" si="0"/>
        <v>0</v>
      </c>
    </row>
    <row r="24" spans="1:7" ht="24.95" customHeight="1" x14ac:dyDescent="0.2">
      <c r="A24" s="129"/>
      <c r="B24" s="130"/>
      <c r="C24" s="131"/>
      <c r="D24" s="132"/>
      <c r="E24" s="133"/>
      <c r="F24" s="139"/>
      <c r="G24" s="127">
        <f t="shared" si="0"/>
        <v>0</v>
      </c>
    </row>
    <row r="25" spans="1:7" ht="24.95" customHeight="1" x14ac:dyDescent="0.2">
      <c r="A25" s="129"/>
      <c r="B25" s="130"/>
      <c r="C25" s="131"/>
      <c r="D25" s="132"/>
      <c r="E25" s="133"/>
      <c r="F25" s="139"/>
      <c r="G25" s="127">
        <f t="shared" si="0"/>
        <v>0</v>
      </c>
    </row>
    <row r="26" spans="1:7" ht="24.95" customHeight="1" x14ac:dyDescent="0.2">
      <c r="A26" s="129"/>
      <c r="B26" s="130"/>
      <c r="C26" s="131"/>
      <c r="D26" s="132"/>
      <c r="E26" s="133"/>
      <c r="F26" s="139"/>
      <c r="G26" s="127">
        <f t="shared" si="0"/>
        <v>0</v>
      </c>
    </row>
    <row r="27" spans="1:7" ht="24.95" customHeight="1" x14ac:dyDescent="0.2">
      <c r="A27" s="129"/>
      <c r="B27" s="130"/>
      <c r="C27" s="131"/>
      <c r="D27" s="132"/>
      <c r="E27" s="133"/>
      <c r="F27" s="139"/>
      <c r="G27" s="127">
        <f t="shared" si="0"/>
        <v>0</v>
      </c>
    </row>
    <row r="28" spans="1:7" ht="24.95" customHeight="1" x14ac:dyDescent="0.2">
      <c r="A28" s="129"/>
      <c r="B28" s="130"/>
      <c r="C28" s="131"/>
      <c r="D28" s="132"/>
      <c r="E28" s="133"/>
      <c r="F28" s="139"/>
      <c r="G28" s="127">
        <f t="shared" si="0"/>
        <v>0</v>
      </c>
    </row>
    <row r="29" spans="1:7" ht="24.95" customHeight="1" x14ac:dyDescent="0.2">
      <c r="A29" s="129"/>
      <c r="B29" s="130"/>
      <c r="C29" s="131"/>
      <c r="D29" s="132"/>
      <c r="E29" s="133"/>
      <c r="F29" s="139"/>
      <c r="G29" s="127">
        <f t="shared" si="0"/>
        <v>0</v>
      </c>
    </row>
    <row r="30" spans="1:7" ht="24.95" customHeight="1" x14ac:dyDescent="0.2">
      <c r="A30" s="129"/>
      <c r="B30" s="130"/>
      <c r="C30" s="131"/>
      <c r="D30" s="132"/>
      <c r="E30" s="133"/>
      <c r="F30" s="139"/>
      <c r="G30" s="127">
        <f t="shared" si="0"/>
        <v>0</v>
      </c>
    </row>
    <row r="31" spans="1:7" ht="24.95" customHeight="1" x14ac:dyDescent="0.2">
      <c r="A31" s="129"/>
      <c r="B31" s="130"/>
      <c r="C31" s="131"/>
      <c r="D31" s="132"/>
      <c r="E31" s="133"/>
      <c r="F31" s="139"/>
      <c r="G31" s="127">
        <f t="shared" si="0"/>
        <v>0</v>
      </c>
    </row>
    <row r="32" spans="1:7" s="78" customFormat="1" ht="24.95" customHeight="1" x14ac:dyDescent="0.25">
      <c r="A32" s="138" t="s">
        <v>8</v>
      </c>
      <c r="B32" s="135"/>
      <c r="C32" s="136"/>
      <c r="D32" s="137"/>
      <c r="E32" s="119"/>
      <c r="F32" s="117"/>
      <c r="G32" s="117">
        <f>SUM(G9:G31)</f>
        <v>0</v>
      </c>
    </row>
  </sheetData>
  <mergeCells count="2">
    <mergeCell ref="F7:F8"/>
    <mergeCell ref="G7:G8"/>
  </mergeCells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3"/>
  <sheetViews>
    <sheetView showGridLines="0" workbookViewId="0"/>
  </sheetViews>
  <sheetFormatPr baseColWidth="10" defaultRowHeight="12.75" x14ac:dyDescent="0.2"/>
  <cols>
    <col min="1" max="1" width="31.42578125" customWidth="1"/>
    <col min="2" max="3" width="8.5703125" customWidth="1"/>
    <col min="4" max="4" width="9.140625" bestFit="1" customWidth="1"/>
    <col min="5" max="5" width="11" customWidth="1"/>
    <col min="6" max="6" width="15.140625" customWidth="1"/>
    <col min="7" max="7" width="17.42578125" customWidth="1"/>
  </cols>
  <sheetData>
    <row r="1" spans="1:7" ht="25.5" customHeight="1" x14ac:dyDescent="0.25">
      <c r="A1" s="10" t="str">
        <f>"120. Waren- / Materialvorräte per "&amp; TEXT('Abschluss-Buchungen'!C5,"TT. MMMM JJJJ")</f>
        <v>120. Waren- / Materialvorräte per 31. Dezember 2023</v>
      </c>
    </row>
    <row r="2" spans="1:7" ht="32.25" customHeight="1" x14ac:dyDescent="0.2">
      <c r="D2" s="105"/>
    </row>
    <row r="3" spans="1:7" ht="32.25" customHeight="1" x14ac:dyDescent="0.2"/>
    <row r="4" spans="1:7" x14ac:dyDescent="0.2">
      <c r="A4" s="1" t="s">
        <v>88</v>
      </c>
    </row>
    <row r="5" spans="1:7" x14ac:dyDescent="0.2">
      <c r="A5" s="75" t="s">
        <v>64</v>
      </c>
    </row>
    <row r="6" spans="1:7" ht="19.7" customHeight="1" thickBot="1" x14ac:dyDescent="0.25">
      <c r="A6" s="11"/>
    </row>
    <row r="7" spans="1:7" x14ac:dyDescent="0.2">
      <c r="A7" s="192" t="s">
        <v>61</v>
      </c>
      <c r="B7" s="193" t="s">
        <v>62</v>
      </c>
      <c r="C7" s="193" t="s">
        <v>74</v>
      </c>
      <c r="D7" s="194" t="s">
        <v>3</v>
      </c>
      <c r="E7" s="193" t="s">
        <v>58</v>
      </c>
      <c r="F7" s="193" t="s">
        <v>59</v>
      </c>
      <c r="G7" s="202" t="s">
        <v>65</v>
      </c>
    </row>
    <row r="8" spans="1:7" ht="13.5" thickBot="1" x14ac:dyDescent="0.25">
      <c r="A8" s="197"/>
      <c r="B8" s="198" t="s">
        <v>63</v>
      </c>
      <c r="C8" s="198"/>
      <c r="D8" s="198"/>
      <c r="E8" s="198"/>
      <c r="F8" s="198" t="s">
        <v>60</v>
      </c>
      <c r="G8" s="205" t="s">
        <v>60</v>
      </c>
    </row>
    <row r="9" spans="1:7" ht="24.95" customHeight="1" x14ac:dyDescent="0.2">
      <c r="A9" s="140"/>
      <c r="B9" s="100"/>
      <c r="C9" s="100"/>
      <c r="D9" s="100"/>
      <c r="E9" s="100"/>
      <c r="F9" s="141"/>
      <c r="G9" s="285">
        <f>F9*E9</f>
        <v>0</v>
      </c>
    </row>
    <row r="10" spans="1:7" ht="24.95" customHeight="1" x14ac:dyDescent="0.2">
      <c r="A10" s="100"/>
      <c r="B10" s="100"/>
      <c r="C10" s="100"/>
      <c r="D10" s="100"/>
      <c r="E10" s="100"/>
      <c r="F10" s="110"/>
      <c r="G10" s="103">
        <f t="shared" ref="G10:G23" si="0">F10*E10</f>
        <v>0</v>
      </c>
    </row>
    <row r="11" spans="1:7" ht="24.95" customHeight="1" x14ac:dyDescent="0.2">
      <c r="A11" s="100"/>
      <c r="B11" s="100"/>
      <c r="C11" s="100"/>
      <c r="D11" s="100"/>
      <c r="E11" s="100"/>
      <c r="F11" s="110"/>
      <c r="G11" s="103">
        <f t="shared" si="0"/>
        <v>0</v>
      </c>
    </row>
    <row r="12" spans="1:7" ht="24.95" customHeight="1" x14ac:dyDescent="0.2">
      <c r="A12" s="100"/>
      <c r="B12" s="100"/>
      <c r="C12" s="100"/>
      <c r="D12" s="100"/>
      <c r="E12" s="100"/>
      <c r="F12" s="110"/>
      <c r="G12" s="103">
        <f t="shared" si="0"/>
        <v>0</v>
      </c>
    </row>
    <row r="13" spans="1:7" ht="24.95" customHeight="1" x14ac:dyDescent="0.2">
      <c r="A13" s="102"/>
      <c r="B13" s="102"/>
      <c r="C13" s="102"/>
      <c r="D13" s="102"/>
      <c r="E13" s="102"/>
      <c r="F13" s="111"/>
      <c r="G13" s="103">
        <f t="shared" si="0"/>
        <v>0</v>
      </c>
    </row>
    <row r="14" spans="1:7" ht="24.95" customHeight="1" x14ac:dyDescent="0.2">
      <c r="A14" s="102"/>
      <c r="B14" s="102"/>
      <c r="C14" s="102"/>
      <c r="D14" s="102"/>
      <c r="E14" s="102"/>
      <c r="F14" s="111"/>
      <c r="G14" s="103">
        <f t="shared" si="0"/>
        <v>0</v>
      </c>
    </row>
    <row r="15" spans="1:7" ht="24.95" customHeight="1" x14ac:dyDescent="0.2">
      <c r="A15" s="102"/>
      <c r="B15" s="102"/>
      <c r="C15" s="102"/>
      <c r="D15" s="102"/>
      <c r="E15" s="102"/>
      <c r="F15" s="111"/>
      <c r="G15" s="103">
        <f t="shared" si="0"/>
        <v>0</v>
      </c>
    </row>
    <row r="16" spans="1:7" ht="24.95" customHeight="1" x14ac:dyDescent="0.2">
      <c r="A16" s="102"/>
      <c r="B16" s="102"/>
      <c r="C16" s="102"/>
      <c r="D16" s="102"/>
      <c r="E16" s="102"/>
      <c r="F16" s="111"/>
      <c r="G16" s="103">
        <f t="shared" si="0"/>
        <v>0</v>
      </c>
    </row>
    <row r="17" spans="1:7" ht="24.95" customHeight="1" x14ac:dyDescent="0.2">
      <c r="A17" s="102"/>
      <c r="B17" s="102"/>
      <c r="C17" s="102"/>
      <c r="D17" s="102"/>
      <c r="E17" s="102"/>
      <c r="F17" s="111"/>
      <c r="G17" s="103">
        <f t="shared" si="0"/>
        <v>0</v>
      </c>
    </row>
    <row r="18" spans="1:7" ht="24.95" customHeight="1" x14ac:dyDescent="0.2">
      <c r="A18" s="102"/>
      <c r="B18" s="102"/>
      <c r="C18" s="102"/>
      <c r="D18" s="102"/>
      <c r="E18" s="102"/>
      <c r="F18" s="111"/>
      <c r="G18" s="103">
        <f t="shared" si="0"/>
        <v>0</v>
      </c>
    </row>
    <row r="19" spans="1:7" ht="24.95" customHeight="1" x14ac:dyDescent="0.2">
      <c r="A19" s="102"/>
      <c r="B19" s="102"/>
      <c r="C19" s="102"/>
      <c r="D19" s="102"/>
      <c r="E19" s="102"/>
      <c r="F19" s="111"/>
      <c r="G19" s="103">
        <f t="shared" si="0"/>
        <v>0</v>
      </c>
    </row>
    <row r="20" spans="1:7" ht="24.95" customHeight="1" x14ac:dyDescent="0.2">
      <c r="A20" s="102"/>
      <c r="B20" s="102"/>
      <c r="C20" s="102"/>
      <c r="D20" s="102"/>
      <c r="E20" s="102"/>
      <c r="F20" s="111"/>
      <c r="G20" s="103">
        <f t="shared" si="0"/>
        <v>0</v>
      </c>
    </row>
    <row r="21" spans="1:7" ht="24.95" customHeight="1" x14ac:dyDescent="0.2">
      <c r="A21" s="102"/>
      <c r="B21" s="102"/>
      <c r="C21" s="102"/>
      <c r="D21" s="102"/>
      <c r="E21" s="102"/>
      <c r="F21" s="111"/>
      <c r="G21" s="103">
        <f t="shared" si="0"/>
        <v>0</v>
      </c>
    </row>
    <row r="22" spans="1:7" ht="24.95" customHeight="1" x14ac:dyDescent="0.2">
      <c r="A22" s="102"/>
      <c r="B22" s="102"/>
      <c r="C22" s="102"/>
      <c r="D22" s="102"/>
      <c r="E22" s="102"/>
      <c r="F22" s="111"/>
      <c r="G22" s="103">
        <f t="shared" si="0"/>
        <v>0</v>
      </c>
    </row>
    <row r="23" spans="1:7" ht="24.95" customHeight="1" x14ac:dyDescent="0.2">
      <c r="A23" s="102"/>
      <c r="B23" s="102"/>
      <c r="C23" s="102"/>
      <c r="D23" s="102"/>
      <c r="E23" s="102"/>
      <c r="F23" s="111"/>
      <c r="G23" s="103">
        <f t="shared" si="0"/>
        <v>0</v>
      </c>
    </row>
    <row r="24" spans="1:7" ht="24.95" customHeight="1" x14ac:dyDescent="0.25">
      <c r="A24" s="114" t="s">
        <v>162</v>
      </c>
      <c r="B24" s="102"/>
      <c r="C24" s="102"/>
      <c r="D24" s="102"/>
      <c r="E24" s="102"/>
      <c r="F24" s="111"/>
      <c r="G24" s="117">
        <f>SUM(G9:G23)</f>
        <v>0</v>
      </c>
    </row>
    <row r="25" spans="1:7" ht="24.95" customHeight="1" x14ac:dyDescent="0.25">
      <c r="A25" s="114" t="s">
        <v>163</v>
      </c>
      <c r="B25" s="102"/>
      <c r="C25" s="102"/>
      <c r="D25" s="102"/>
      <c r="E25" s="102"/>
      <c r="F25" s="111"/>
      <c r="G25" s="103"/>
    </row>
    <row r="26" spans="1:7" ht="24.95" customHeight="1" x14ac:dyDescent="0.25">
      <c r="A26" s="114" t="s">
        <v>165</v>
      </c>
      <c r="B26" s="102"/>
      <c r="C26" s="102"/>
      <c r="D26" s="102"/>
      <c r="E26" s="102"/>
      <c r="F26" s="111"/>
      <c r="G26" s="117">
        <f>IF(G39=0,G24-G25,"")</f>
        <v>0</v>
      </c>
    </row>
    <row r="27" spans="1:7" ht="24.95" customHeight="1" x14ac:dyDescent="0.25">
      <c r="A27" s="114" t="s">
        <v>164</v>
      </c>
      <c r="B27" s="102"/>
      <c r="C27" s="102"/>
      <c r="D27" s="102"/>
      <c r="E27" s="102"/>
      <c r="F27" s="111"/>
      <c r="G27" s="103"/>
    </row>
    <row r="28" spans="1:7" ht="24.95" customHeight="1" x14ac:dyDescent="0.25">
      <c r="A28" s="114" t="s">
        <v>166</v>
      </c>
      <c r="B28" s="102"/>
      <c r="C28" s="102"/>
      <c r="D28" s="102"/>
      <c r="E28" s="102"/>
      <c r="F28" s="111"/>
      <c r="G28" s="117">
        <f>IF(G39=0,G26-G27,"")</f>
        <v>0</v>
      </c>
    </row>
    <row r="29" spans="1:7" ht="24.95" customHeight="1" x14ac:dyDescent="0.25">
      <c r="A29" s="114" t="s">
        <v>167</v>
      </c>
      <c r="B29" s="102"/>
      <c r="C29" s="102"/>
      <c r="D29" s="102"/>
      <c r="E29" s="102"/>
      <c r="F29" s="111"/>
      <c r="G29" s="103"/>
    </row>
    <row r="30" spans="1:7" ht="24.95" customHeight="1" x14ac:dyDescent="0.25">
      <c r="A30" s="114" t="s">
        <v>171</v>
      </c>
      <c r="B30" s="102"/>
      <c r="C30" s="102"/>
      <c r="D30" s="102"/>
      <c r="E30" s="102"/>
      <c r="F30" s="111"/>
      <c r="G30" s="117">
        <f>IF(G39=0,G28-G29,"")</f>
        <v>0</v>
      </c>
    </row>
    <row r="31" spans="1:7" ht="24.95" customHeight="1" x14ac:dyDescent="0.25">
      <c r="A31" s="114"/>
      <c r="B31" s="102"/>
      <c r="C31" s="102"/>
      <c r="D31" s="102"/>
      <c r="E31" s="102"/>
      <c r="F31" s="111"/>
      <c r="G31" s="103"/>
    </row>
    <row r="32" spans="1:7" ht="24.95" customHeight="1" x14ac:dyDescent="0.2">
      <c r="A32" s="112" t="s">
        <v>83</v>
      </c>
      <c r="B32" s="102"/>
      <c r="C32" s="102"/>
      <c r="D32" s="102"/>
      <c r="E32" s="102"/>
      <c r="F32" s="111"/>
      <c r="G32" s="119">
        <f>G24</f>
        <v>0</v>
      </c>
    </row>
    <row r="33" spans="1:7" ht="25.5" customHeight="1" x14ac:dyDescent="0.25">
      <c r="A33" s="10" t="str">
        <f>"Fortsetzung Waren- / Materialvorräte per "&amp; TEXT('Abschluss-Buchungen'!C5,"TT. MMMM JJJJ")</f>
        <v>Fortsetzung Waren- / Materialvorräte per 31. Dezember 2023</v>
      </c>
    </row>
    <row r="34" spans="1:7" ht="32.25" customHeight="1" x14ac:dyDescent="0.2"/>
    <row r="35" spans="1:7" ht="24.95" customHeight="1" thickBot="1" x14ac:dyDescent="0.25"/>
    <row r="36" spans="1:7" x14ac:dyDescent="0.2">
      <c r="A36" s="18" t="s">
        <v>61</v>
      </c>
      <c r="B36" s="19" t="s">
        <v>62</v>
      </c>
      <c r="C36" s="19" t="s">
        <v>74</v>
      </c>
      <c r="D36" s="20" t="s">
        <v>3</v>
      </c>
      <c r="E36" s="19" t="s">
        <v>58</v>
      </c>
      <c r="F36" s="19" t="s">
        <v>59</v>
      </c>
      <c r="G36" s="38" t="s">
        <v>65</v>
      </c>
    </row>
    <row r="37" spans="1:7" ht="13.5" thickBot="1" x14ac:dyDescent="0.25">
      <c r="A37" s="39"/>
      <c r="B37" s="40" t="s">
        <v>63</v>
      </c>
      <c r="C37" s="40"/>
      <c r="D37" s="40"/>
      <c r="E37" s="40"/>
      <c r="F37" s="40" t="s">
        <v>60</v>
      </c>
      <c r="G37" s="41" t="s">
        <v>60</v>
      </c>
    </row>
    <row r="38" spans="1:7" ht="24.95" customHeight="1" x14ac:dyDescent="0.25">
      <c r="A38" s="142" t="s">
        <v>92</v>
      </c>
      <c r="B38" s="128"/>
      <c r="C38" s="128"/>
      <c r="D38" s="128"/>
      <c r="E38" s="128"/>
      <c r="F38" s="126"/>
      <c r="G38" s="286">
        <f>G32</f>
        <v>0</v>
      </c>
    </row>
    <row r="39" spans="1:7" ht="24.95" customHeight="1" x14ac:dyDescent="0.2">
      <c r="A39" s="128"/>
      <c r="B39" s="128"/>
      <c r="C39" s="128"/>
      <c r="D39" s="128"/>
      <c r="E39" s="128"/>
      <c r="F39" s="126"/>
      <c r="G39" s="103">
        <f t="shared" ref="G39:G55" si="1">F39*E39</f>
        <v>0</v>
      </c>
    </row>
    <row r="40" spans="1:7" ht="24.95" customHeight="1" x14ac:dyDescent="0.2">
      <c r="A40" s="129"/>
      <c r="B40" s="129"/>
      <c r="C40" s="129"/>
      <c r="D40" s="129"/>
      <c r="E40" s="129"/>
      <c r="F40" s="133"/>
      <c r="G40" s="103">
        <f t="shared" si="1"/>
        <v>0</v>
      </c>
    </row>
    <row r="41" spans="1:7" ht="24.95" customHeight="1" x14ac:dyDescent="0.2">
      <c r="A41" s="129"/>
      <c r="B41" s="129"/>
      <c r="C41" s="129"/>
      <c r="D41" s="129"/>
      <c r="E41" s="129"/>
      <c r="F41" s="133"/>
      <c r="G41" s="103">
        <f t="shared" si="1"/>
        <v>0</v>
      </c>
    </row>
    <row r="42" spans="1:7" ht="24.95" customHeight="1" x14ac:dyDescent="0.2">
      <c r="A42" s="129"/>
      <c r="B42" s="129"/>
      <c r="C42" s="129"/>
      <c r="D42" s="129"/>
      <c r="E42" s="129"/>
      <c r="F42" s="133"/>
      <c r="G42" s="103">
        <f t="shared" si="1"/>
        <v>0</v>
      </c>
    </row>
    <row r="43" spans="1:7" ht="24.95" customHeight="1" x14ac:dyDescent="0.2">
      <c r="A43" s="129"/>
      <c r="B43" s="129"/>
      <c r="C43" s="129"/>
      <c r="D43" s="129"/>
      <c r="E43" s="129"/>
      <c r="F43" s="133"/>
      <c r="G43" s="103">
        <f t="shared" si="1"/>
        <v>0</v>
      </c>
    </row>
    <row r="44" spans="1:7" ht="24.95" customHeight="1" x14ac:dyDescent="0.2">
      <c r="A44" s="129"/>
      <c r="B44" s="129"/>
      <c r="C44" s="129"/>
      <c r="D44" s="129"/>
      <c r="E44" s="129"/>
      <c r="F44" s="133"/>
      <c r="G44" s="103">
        <f t="shared" si="1"/>
        <v>0</v>
      </c>
    </row>
    <row r="45" spans="1:7" ht="24.95" customHeight="1" x14ac:dyDescent="0.2">
      <c r="A45" s="129"/>
      <c r="B45" s="129"/>
      <c r="C45" s="129"/>
      <c r="D45" s="129"/>
      <c r="E45" s="129"/>
      <c r="F45" s="133"/>
      <c r="G45" s="103">
        <f t="shared" si="1"/>
        <v>0</v>
      </c>
    </row>
    <row r="46" spans="1:7" ht="24.95" customHeight="1" x14ac:dyDescent="0.2">
      <c r="A46" s="129"/>
      <c r="B46" s="129"/>
      <c r="C46" s="129"/>
      <c r="D46" s="129"/>
      <c r="E46" s="129"/>
      <c r="F46" s="133"/>
      <c r="G46" s="103">
        <f t="shared" si="1"/>
        <v>0</v>
      </c>
    </row>
    <row r="47" spans="1:7" ht="24.95" customHeight="1" x14ac:dyDescent="0.2">
      <c r="A47" s="129"/>
      <c r="B47" s="129"/>
      <c r="C47" s="129"/>
      <c r="D47" s="129"/>
      <c r="E47" s="129"/>
      <c r="F47" s="133"/>
      <c r="G47" s="103">
        <f t="shared" si="1"/>
        <v>0</v>
      </c>
    </row>
    <row r="48" spans="1:7" ht="24.95" customHeight="1" x14ac:dyDescent="0.2">
      <c r="A48" s="129"/>
      <c r="B48" s="129"/>
      <c r="C48" s="129"/>
      <c r="D48" s="129"/>
      <c r="E48" s="129"/>
      <c r="F48" s="133"/>
      <c r="G48" s="103">
        <f t="shared" si="1"/>
        <v>0</v>
      </c>
    </row>
    <row r="49" spans="1:7" ht="24.95" customHeight="1" x14ac:dyDescent="0.2">
      <c r="A49" s="129"/>
      <c r="B49" s="129"/>
      <c r="C49" s="129"/>
      <c r="D49" s="129"/>
      <c r="E49" s="129"/>
      <c r="F49" s="133"/>
      <c r="G49" s="103">
        <f t="shared" si="1"/>
        <v>0</v>
      </c>
    </row>
    <row r="50" spans="1:7" ht="24.95" customHeight="1" x14ac:dyDescent="0.2">
      <c r="A50" s="129"/>
      <c r="B50" s="129"/>
      <c r="C50" s="129"/>
      <c r="D50" s="129"/>
      <c r="E50" s="129"/>
      <c r="F50" s="133"/>
      <c r="G50" s="103">
        <f t="shared" si="1"/>
        <v>0</v>
      </c>
    </row>
    <row r="51" spans="1:7" ht="24.95" customHeight="1" x14ac:dyDescent="0.2">
      <c r="A51" s="129"/>
      <c r="B51" s="129"/>
      <c r="C51" s="129"/>
      <c r="D51" s="129"/>
      <c r="E51" s="129"/>
      <c r="F51" s="133"/>
      <c r="G51" s="103">
        <f t="shared" si="1"/>
        <v>0</v>
      </c>
    </row>
    <row r="52" spans="1:7" ht="24.95" customHeight="1" x14ac:dyDescent="0.2">
      <c r="A52" s="129"/>
      <c r="B52" s="129"/>
      <c r="C52" s="129"/>
      <c r="D52" s="129"/>
      <c r="E52" s="129"/>
      <c r="F52" s="133"/>
      <c r="G52" s="103">
        <f t="shared" si="1"/>
        <v>0</v>
      </c>
    </row>
    <row r="53" spans="1:7" ht="24.95" customHeight="1" x14ac:dyDescent="0.2">
      <c r="A53" s="129"/>
      <c r="B53" s="129"/>
      <c r="C53" s="129"/>
      <c r="D53" s="129"/>
      <c r="E53" s="129"/>
      <c r="F53" s="133"/>
      <c r="G53" s="103">
        <f t="shared" si="1"/>
        <v>0</v>
      </c>
    </row>
    <row r="54" spans="1:7" ht="24.95" customHeight="1" x14ac:dyDescent="0.2">
      <c r="A54" s="129"/>
      <c r="B54" s="129"/>
      <c r="C54" s="129"/>
      <c r="D54" s="129"/>
      <c r="E54" s="129"/>
      <c r="F54" s="133"/>
      <c r="G54" s="103">
        <f t="shared" si="1"/>
        <v>0</v>
      </c>
    </row>
    <row r="55" spans="1:7" ht="24.95" customHeight="1" x14ac:dyDescent="0.2">
      <c r="A55" s="129"/>
      <c r="B55" s="129"/>
      <c r="C55" s="129"/>
      <c r="D55" s="129"/>
      <c r="E55" s="129"/>
      <c r="F55" s="133"/>
      <c r="G55" s="103">
        <f t="shared" si="1"/>
        <v>0</v>
      </c>
    </row>
    <row r="56" spans="1:7" ht="24.95" customHeight="1" x14ac:dyDescent="0.25">
      <c r="A56" s="79" t="s">
        <v>162</v>
      </c>
      <c r="B56" s="129"/>
      <c r="C56" s="129"/>
      <c r="D56" s="129"/>
      <c r="E56" s="129"/>
      <c r="F56" s="133"/>
      <c r="G56" s="117">
        <f>SUM(G38:G55)</f>
        <v>0</v>
      </c>
    </row>
    <row r="57" spans="1:7" ht="24.95" customHeight="1" x14ac:dyDescent="0.25">
      <c r="A57" s="79" t="s">
        <v>163</v>
      </c>
      <c r="B57" s="129"/>
      <c r="C57" s="129"/>
      <c r="D57" s="129"/>
      <c r="E57" s="129"/>
      <c r="F57" s="133"/>
      <c r="G57" s="134"/>
    </row>
    <row r="58" spans="1:7" ht="24.95" customHeight="1" x14ac:dyDescent="0.25">
      <c r="A58" s="79" t="s">
        <v>165</v>
      </c>
      <c r="B58" s="129"/>
      <c r="C58" s="129"/>
      <c r="D58" s="129"/>
      <c r="E58" s="129"/>
      <c r="F58" s="133"/>
      <c r="G58" s="117">
        <f>G56-G57</f>
        <v>0</v>
      </c>
    </row>
    <row r="59" spans="1:7" ht="24.95" customHeight="1" x14ac:dyDescent="0.25">
      <c r="A59" s="79" t="s">
        <v>164</v>
      </c>
      <c r="B59" s="129"/>
      <c r="C59" s="129"/>
      <c r="D59" s="129"/>
      <c r="E59" s="129"/>
      <c r="F59" s="133"/>
      <c r="G59" s="134"/>
    </row>
    <row r="60" spans="1:7" ht="24.95" customHeight="1" x14ac:dyDescent="0.25">
      <c r="A60" s="79" t="s">
        <v>166</v>
      </c>
      <c r="B60" s="129"/>
      <c r="C60" s="129"/>
      <c r="D60" s="129"/>
      <c r="E60" s="129"/>
      <c r="F60" s="133"/>
      <c r="G60" s="117">
        <f>G58-G59</f>
        <v>0</v>
      </c>
    </row>
    <row r="61" spans="1:7" ht="24.95" customHeight="1" x14ac:dyDescent="0.25">
      <c r="A61" s="79" t="s">
        <v>167</v>
      </c>
      <c r="B61" s="129"/>
      <c r="C61" s="129"/>
      <c r="D61" s="129"/>
      <c r="E61" s="129"/>
      <c r="F61" s="133"/>
      <c r="G61" s="134"/>
    </row>
    <row r="62" spans="1:7" ht="24.95" customHeight="1" x14ac:dyDescent="0.25">
      <c r="A62" s="79"/>
      <c r="B62" s="143"/>
      <c r="C62" s="143"/>
      <c r="D62" s="143"/>
      <c r="E62" s="143"/>
      <c r="F62" s="144"/>
      <c r="G62" s="145"/>
    </row>
    <row r="63" spans="1:7" s="78" customFormat="1" ht="24.95" customHeight="1" x14ac:dyDescent="0.25">
      <c r="A63" s="79" t="s">
        <v>172</v>
      </c>
      <c r="B63" s="79"/>
      <c r="C63" s="79"/>
      <c r="D63" s="79"/>
      <c r="E63" s="79"/>
      <c r="F63" s="118"/>
      <c r="G63" s="119">
        <f>G60-G61</f>
        <v>0</v>
      </c>
    </row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5"/>
  <sheetViews>
    <sheetView showGridLines="0" workbookViewId="0">
      <selection activeCell="C7" sqref="C7"/>
    </sheetView>
  </sheetViews>
  <sheetFormatPr baseColWidth="10" defaultRowHeight="12.75" x14ac:dyDescent="0.2"/>
  <cols>
    <col min="1" max="1" width="38" customWidth="1"/>
    <col min="2" max="2" width="9.140625" customWidth="1"/>
    <col min="3" max="3" width="31.7109375" customWidth="1"/>
    <col min="4" max="4" width="22.140625" bestFit="1" customWidth="1"/>
  </cols>
  <sheetData>
    <row r="1" spans="1:4" ht="25.5" customHeight="1" x14ac:dyDescent="0.25">
      <c r="A1" s="10" t="str">
        <f>"128. Angefangene Arbeiten per "&amp; TEXT('Abschluss-Buchungen'!C5,"TT. MMMM JJJJ")</f>
        <v>128. Angefangene Arbeiten per 31. Dezember 2023</v>
      </c>
    </row>
    <row r="2" spans="1:4" ht="32.25" customHeight="1" x14ac:dyDescent="0.2">
      <c r="B2" s="105"/>
    </row>
    <row r="3" spans="1:4" ht="32.25" customHeight="1" x14ac:dyDescent="0.2"/>
    <row r="4" spans="1:4" ht="25.5" customHeight="1" x14ac:dyDescent="0.2">
      <c r="A4" s="1" t="s">
        <v>89</v>
      </c>
    </row>
    <row r="5" spans="1:4" ht="19.7" customHeight="1" thickBot="1" x14ac:dyDescent="0.25">
      <c r="A5" s="11"/>
    </row>
    <row r="6" spans="1:4" ht="24.95" customHeight="1" thickBot="1" x14ac:dyDescent="0.25">
      <c r="A6" s="211" t="s">
        <v>18</v>
      </c>
      <c r="B6" s="212" t="s">
        <v>3</v>
      </c>
      <c r="C6" s="213" t="s">
        <v>68</v>
      </c>
      <c r="D6" s="214" t="s">
        <v>19</v>
      </c>
    </row>
    <row r="7" spans="1:4" ht="24.95" customHeight="1" x14ac:dyDescent="0.2">
      <c r="A7" s="100"/>
      <c r="B7" s="100"/>
      <c r="C7" s="101"/>
      <c r="D7" s="101"/>
    </row>
    <row r="8" spans="1:4" ht="24.95" customHeight="1" x14ac:dyDescent="0.2">
      <c r="A8" s="102"/>
      <c r="B8" s="102"/>
      <c r="C8" s="103"/>
      <c r="D8" s="103"/>
    </row>
    <row r="9" spans="1:4" ht="24.95" customHeight="1" x14ac:dyDescent="0.2">
      <c r="A9" s="102"/>
      <c r="B9" s="102"/>
      <c r="C9" s="103"/>
      <c r="D9" s="103"/>
    </row>
    <row r="10" spans="1:4" ht="24.95" customHeight="1" x14ac:dyDescent="0.2">
      <c r="A10" s="102"/>
      <c r="B10" s="102"/>
      <c r="C10" s="103"/>
      <c r="D10" s="103"/>
    </row>
    <row r="11" spans="1:4" ht="24.95" customHeight="1" x14ac:dyDescent="0.2">
      <c r="A11" s="102"/>
      <c r="B11" s="102"/>
      <c r="C11" s="103"/>
      <c r="D11" s="103"/>
    </row>
    <row r="12" spans="1:4" ht="24.95" customHeight="1" x14ac:dyDescent="0.2">
      <c r="A12" s="102"/>
      <c r="B12" s="102"/>
      <c r="C12" s="103"/>
      <c r="D12" s="103"/>
    </row>
    <row r="13" spans="1:4" ht="24.95" customHeight="1" x14ac:dyDescent="0.2">
      <c r="A13" s="102"/>
      <c r="B13" s="102"/>
      <c r="C13" s="103"/>
      <c r="D13" s="103"/>
    </row>
    <row r="14" spans="1:4" ht="24.95" customHeight="1" x14ac:dyDescent="0.2">
      <c r="A14" s="102"/>
      <c r="B14" s="102"/>
      <c r="C14" s="103"/>
      <c r="D14" s="103"/>
    </row>
    <row r="15" spans="1:4" ht="24.95" customHeight="1" x14ac:dyDescent="0.2">
      <c r="A15" s="102"/>
      <c r="B15" s="102"/>
      <c r="C15" s="103"/>
      <c r="D15" s="103"/>
    </row>
    <row r="16" spans="1:4" ht="24.95" customHeight="1" x14ac:dyDescent="0.2">
      <c r="A16" s="102"/>
      <c r="B16" s="102"/>
      <c r="C16" s="103"/>
      <c r="D16" s="103"/>
    </row>
    <row r="17" spans="1:4" ht="24.95" customHeight="1" x14ac:dyDescent="0.2">
      <c r="A17" s="102"/>
      <c r="B17" s="102"/>
      <c r="C17" s="103"/>
      <c r="D17" s="103"/>
    </row>
    <row r="18" spans="1:4" ht="24.95" customHeight="1" x14ac:dyDescent="0.2">
      <c r="A18" s="102"/>
      <c r="B18" s="102"/>
      <c r="C18" s="103"/>
      <c r="D18" s="103"/>
    </row>
    <row r="19" spans="1:4" ht="24.95" customHeight="1" x14ac:dyDescent="0.2">
      <c r="A19" s="102"/>
      <c r="B19" s="102"/>
      <c r="C19" s="103"/>
      <c r="D19" s="103"/>
    </row>
    <row r="20" spans="1:4" ht="24.95" customHeight="1" x14ac:dyDescent="0.2">
      <c r="A20" s="102"/>
      <c r="B20" s="102"/>
      <c r="C20" s="103"/>
      <c r="D20" s="103"/>
    </row>
    <row r="21" spans="1:4" ht="24.95" customHeight="1" x14ac:dyDescent="0.2">
      <c r="A21" s="102"/>
      <c r="B21" s="102"/>
      <c r="C21" s="103"/>
      <c r="D21" s="103"/>
    </row>
    <row r="22" spans="1:4" ht="24.95" customHeight="1" x14ac:dyDescent="0.2">
      <c r="A22" s="102"/>
      <c r="B22" s="102"/>
      <c r="C22" s="103"/>
      <c r="D22" s="103"/>
    </row>
    <row r="23" spans="1:4" ht="24.95" customHeight="1" x14ac:dyDescent="0.2">
      <c r="A23" s="102"/>
      <c r="B23" s="102"/>
      <c r="C23" s="103"/>
      <c r="D23" s="103"/>
    </row>
    <row r="24" spans="1:4" ht="24.95" customHeight="1" x14ac:dyDescent="0.25">
      <c r="A24" s="114" t="s">
        <v>168</v>
      </c>
      <c r="B24" s="102"/>
      <c r="C24" s="117">
        <f>SUM(C7:C23)</f>
        <v>0</v>
      </c>
      <c r="D24" s="117">
        <f>SUM(D7:D23)</f>
        <v>0</v>
      </c>
    </row>
    <row r="25" spans="1:4" ht="24.95" customHeight="1" x14ac:dyDescent="0.25">
      <c r="A25" s="114" t="s">
        <v>163</v>
      </c>
      <c r="B25" s="102"/>
      <c r="C25" s="103"/>
      <c r="D25" s="103"/>
    </row>
    <row r="26" spans="1:4" ht="24.95" customHeight="1" x14ac:dyDescent="0.25">
      <c r="A26" s="114" t="s">
        <v>165</v>
      </c>
      <c r="B26" s="102"/>
      <c r="C26" s="117">
        <f>IF($C$36=0,C24-C25,"")</f>
        <v>0</v>
      </c>
      <c r="D26" s="117">
        <f>IF($C$36=0,D24-D25,"")</f>
        <v>0</v>
      </c>
    </row>
    <row r="27" spans="1:4" ht="24.95" customHeight="1" x14ac:dyDescent="0.25">
      <c r="A27" s="114" t="s">
        <v>169</v>
      </c>
      <c r="B27" s="102"/>
      <c r="C27" s="103"/>
      <c r="D27" s="103"/>
    </row>
    <row r="28" spans="1:4" ht="24.95" customHeight="1" x14ac:dyDescent="0.25">
      <c r="A28" s="114" t="s">
        <v>171</v>
      </c>
      <c r="B28" s="102"/>
      <c r="C28" s="117">
        <f>IF($C$36=0,C26-C27,"")</f>
        <v>0</v>
      </c>
      <c r="D28" s="117">
        <f>IF($C$36=0,D26-D27,"")</f>
        <v>0</v>
      </c>
    </row>
    <row r="29" spans="1:4" ht="24.95" customHeight="1" x14ac:dyDescent="0.25">
      <c r="A29" s="114"/>
      <c r="B29" s="102"/>
      <c r="C29" s="103"/>
      <c r="D29" s="103"/>
    </row>
    <row r="30" spans="1:4" ht="24.95" customHeight="1" thickBot="1" x14ac:dyDescent="0.3">
      <c r="A30" s="146" t="s">
        <v>83</v>
      </c>
      <c r="B30" s="147"/>
      <c r="C30" s="96">
        <f>C24</f>
        <v>0</v>
      </c>
      <c r="D30" s="96">
        <f>D24</f>
        <v>0</v>
      </c>
    </row>
    <row r="31" spans="1:4" ht="25.5" customHeight="1" x14ac:dyDescent="0.25">
      <c r="A31" s="10" t="str">
        <f>"Fortsetzung Angefangene Arbeiten per "&amp; TEXT('Abschluss-Buchungen'!C5,"TT. MMMM JJJJ")</f>
        <v>Fortsetzung Angefangene Arbeiten per 31. Dezember 2023</v>
      </c>
    </row>
    <row r="32" spans="1:4" ht="32.25" customHeight="1" x14ac:dyDescent="0.2"/>
    <row r="33" spans="1:4" ht="24.95" customHeight="1" thickBot="1" x14ac:dyDescent="0.25"/>
    <row r="34" spans="1:4" ht="24.95" customHeight="1" thickBot="1" x14ac:dyDescent="0.25">
      <c r="A34" s="211" t="s">
        <v>18</v>
      </c>
      <c r="B34" s="212" t="s">
        <v>3</v>
      </c>
      <c r="C34" s="213" t="s">
        <v>68</v>
      </c>
      <c r="D34" s="214" t="s">
        <v>19</v>
      </c>
    </row>
    <row r="35" spans="1:4" s="97" customFormat="1" ht="24.95" customHeight="1" x14ac:dyDescent="0.2">
      <c r="A35" s="123" t="s">
        <v>92</v>
      </c>
      <c r="B35" s="123"/>
      <c r="C35" s="121">
        <f>C30</f>
        <v>0</v>
      </c>
      <c r="D35" s="121">
        <f>D30</f>
        <v>0</v>
      </c>
    </row>
    <row r="36" spans="1:4" ht="24.95" customHeight="1" x14ac:dyDescent="0.2">
      <c r="A36" s="128"/>
      <c r="B36" s="128"/>
      <c r="C36" s="127"/>
      <c r="D36" s="127"/>
    </row>
    <row r="37" spans="1:4" ht="24.95" customHeight="1" x14ac:dyDescent="0.2">
      <c r="A37" s="129"/>
      <c r="B37" s="129"/>
      <c r="C37" s="134"/>
      <c r="D37" s="134"/>
    </row>
    <row r="38" spans="1:4" ht="24.95" customHeight="1" x14ac:dyDescent="0.2">
      <c r="A38" s="129"/>
      <c r="B38" s="129"/>
      <c r="C38" s="134"/>
      <c r="D38" s="134"/>
    </row>
    <row r="39" spans="1:4" ht="24.95" customHeight="1" x14ac:dyDescent="0.2">
      <c r="A39" s="129"/>
      <c r="B39" s="129"/>
      <c r="C39" s="134"/>
      <c r="D39" s="134"/>
    </row>
    <row r="40" spans="1:4" ht="24.95" customHeight="1" x14ac:dyDescent="0.2">
      <c r="A40" s="129"/>
      <c r="B40" s="129"/>
      <c r="C40" s="134"/>
      <c r="D40" s="134"/>
    </row>
    <row r="41" spans="1:4" ht="24.95" customHeight="1" x14ac:dyDescent="0.2">
      <c r="A41" s="129"/>
      <c r="B41" s="129"/>
      <c r="C41" s="134"/>
      <c r="D41" s="134"/>
    </row>
    <row r="42" spans="1:4" ht="24.95" customHeight="1" x14ac:dyDescent="0.2">
      <c r="A42" s="129"/>
      <c r="B42" s="129"/>
      <c r="C42" s="134"/>
      <c r="D42" s="134"/>
    </row>
    <row r="43" spans="1:4" ht="24.95" customHeight="1" x14ac:dyDescent="0.2">
      <c r="A43" s="129"/>
      <c r="B43" s="129"/>
      <c r="C43" s="134"/>
      <c r="D43" s="134"/>
    </row>
    <row r="44" spans="1:4" ht="24.95" customHeight="1" x14ac:dyDescent="0.2">
      <c r="A44" s="129"/>
      <c r="B44" s="129"/>
      <c r="C44" s="134"/>
      <c r="D44" s="134"/>
    </row>
    <row r="45" spans="1:4" ht="24.95" customHeight="1" x14ac:dyDescent="0.2">
      <c r="A45" s="129"/>
      <c r="B45" s="129"/>
      <c r="C45" s="134"/>
      <c r="D45" s="134"/>
    </row>
    <row r="46" spans="1:4" ht="24.95" customHeight="1" x14ac:dyDescent="0.2">
      <c r="A46" s="129"/>
      <c r="B46" s="129"/>
      <c r="C46" s="134"/>
      <c r="D46" s="134"/>
    </row>
    <row r="47" spans="1:4" ht="24.95" customHeight="1" x14ac:dyDescent="0.2">
      <c r="A47" s="129"/>
      <c r="B47" s="129"/>
      <c r="C47" s="134"/>
      <c r="D47" s="134"/>
    </row>
    <row r="48" spans="1:4" ht="24.95" customHeight="1" x14ac:dyDescent="0.2">
      <c r="A48" s="129"/>
      <c r="B48" s="129"/>
      <c r="C48" s="134"/>
      <c r="D48" s="134"/>
    </row>
    <row r="49" spans="1:4" ht="24.95" customHeight="1" x14ac:dyDescent="0.2">
      <c r="A49" s="129"/>
      <c r="B49" s="129"/>
      <c r="C49" s="134"/>
      <c r="D49" s="134"/>
    </row>
    <row r="50" spans="1:4" ht="24.95" customHeight="1" x14ac:dyDescent="0.2">
      <c r="A50" s="129"/>
      <c r="B50" s="129"/>
      <c r="C50" s="134"/>
      <c r="D50" s="134"/>
    </row>
    <row r="51" spans="1:4" ht="24.95" customHeight="1" x14ac:dyDescent="0.2">
      <c r="A51" s="129"/>
      <c r="B51" s="129"/>
      <c r="C51" s="134"/>
      <c r="D51" s="134"/>
    </row>
    <row r="52" spans="1:4" ht="24.95" customHeight="1" x14ac:dyDescent="0.2">
      <c r="A52" s="129"/>
      <c r="B52" s="129"/>
      <c r="C52" s="134"/>
      <c r="D52" s="134"/>
    </row>
    <row r="53" spans="1:4" ht="24.95" customHeight="1" x14ac:dyDescent="0.2">
      <c r="A53" s="129"/>
      <c r="B53" s="129"/>
      <c r="C53" s="134"/>
      <c r="D53" s="134"/>
    </row>
    <row r="54" spans="1:4" ht="24.95" customHeight="1" x14ac:dyDescent="0.25">
      <c r="A54" s="79"/>
      <c r="B54" s="129"/>
      <c r="C54" s="134"/>
      <c r="D54" s="134"/>
    </row>
    <row r="55" spans="1:4" ht="24.95" customHeight="1" x14ac:dyDescent="0.25">
      <c r="A55" s="79" t="s">
        <v>168</v>
      </c>
      <c r="B55" s="129"/>
      <c r="C55" s="117">
        <f>SUM(C35:C54)</f>
        <v>0</v>
      </c>
      <c r="D55" s="117">
        <f>SUM(D35:D54)</f>
        <v>0</v>
      </c>
    </row>
    <row r="56" spans="1:4" ht="24.95" customHeight="1" x14ac:dyDescent="0.25">
      <c r="A56" s="79" t="s">
        <v>163</v>
      </c>
      <c r="B56" s="129"/>
      <c r="C56" s="134"/>
      <c r="D56" s="134"/>
    </row>
    <row r="57" spans="1:4" ht="24.95" customHeight="1" x14ac:dyDescent="0.25">
      <c r="A57" s="79" t="s">
        <v>165</v>
      </c>
      <c r="B57" s="129"/>
      <c r="C57" s="117">
        <f>C55-C56</f>
        <v>0</v>
      </c>
      <c r="D57" s="117">
        <f>D55-D56</f>
        <v>0</v>
      </c>
    </row>
    <row r="58" spans="1:4" ht="24.95" customHeight="1" x14ac:dyDescent="0.25">
      <c r="A58" s="79" t="s">
        <v>169</v>
      </c>
      <c r="B58" s="129"/>
      <c r="C58" s="134"/>
      <c r="D58" s="134"/>
    </row>
    <row r="59" spans="1:4" ht="24.95" customHeight="1" x14ac:dyDescent="0.25">
      <c r="A59" s="79"/>
      <c r="B59" s="129"/>
      <c r="C59" s="134"/>
      <c r="D59" s="134"/>
    </row>
    <row r="60" spans="1:4" s="37" customFormat="1" ht="24.95" customHeight="1" thickBot="1" x14ac:dyDescent="0.3">
      <c r="A60" s="95" t="s">
        <v>172</v>
      </c>
      <c r="B60" s="95"/>
      <c r="C60" s="96">
        <f>C57-C59</f>
        <v>0</v>
      </c>
      <c r="D60" s="96">
        <f>D57-D58</f>
        <v>0</v>
      </c>
    </row>
    <row r="61" spans="1:4" ht="24.95" customHeight="1" x14ac:dyDescent="0.2"/>
    <row r="62" spans="1:4" ht="24.95" customHeight="1" x14ac:dyDescent="0.2"/>
    <row r="63" spans="1:4" ht="24.95" customHeight="1" x14ac:dyDescent="0.2"/>
    <row r="64" spans="1:4" ht="24.95" customHeight="1" x14ac:dyDescent="0.2"/>
    <row r="65" ht="24.9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rowBreaks count="1" manualBreakCount="1">
    <brk id="3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"/>
  <dimension ref="A1:F33"/>
  <sheetViews>
    <sheetView showGridLines="0" workbookViewId="0">
      <selection activeCell="F33" sqref="F33"/>
    </sheetView>
  </sheetViews>
  <sheetFormatPr baseColWidth="10" defaultRowHeight="12.75" x14ac:dyDescent="0.2"/>
  <cols>
    <col min="1" max="1" width="15.28515625" customWidth="1"/>
    <col min="2" max="2" width="31.140625" customWidth="1"/>
    <col min="3" max="3" width="21.7109375" customWidth="1"/>
    <col min="4" max="4" width="8.140625" customWidth="1"/>
    <col min="5" max="5" width="10.5703125" customWidth="1"/>
    <col min="6" max="6" width="14.28515625" customWidth="1"/>
  </cols>
  <sheetData>
    <row r="1" spans="1:6" ht="25.5" customHeight="1" x14ac:dyDescent="0.25">
      <c r="A1" s="10" t="str">
        <f>"130. Aktive Rechnungsabgrenzung per "&amp; TEXT('Abschluss-Buchungen'!C5,"TT. MMMM JJJJ")</f>
        <v>130. Aktive Rechnungsabgrenzung per 31. Dezember 2023</v>
      </c>
    </row>
    <row r="2" spans="1:6" ht="32.25" customHeight="1" x14ac:dyDescent="0.2">
      <c r="C2" s="105"/>
    </row>
    <row r="3" spans="1:6" ht="32.25" customHeight="1" x14ac:dyDescent="0.2"/>
    <row r="4" spans="1:6" x14ac:dyDescent="0.2">
      <c r="A4" s="75" t="s">
        <v>66</v>
      </c>
    </row>
    <row r="5" spans="1:6" x14ac:dyDescent="0.2">
      <c r="A5" s="1" t="s">
        <v>67</v>
      </c>
    </row>
    <row r="6" spans="1:6" x14ac:dyDescent="0.2">
      <c r="A6" s="1" t="s">
        <v>0</v>
      </c>
    </row>
    <row r="7" spans="1:6" ht="19.7" customHeight="1" thickBot="1" x14ac:dyDescent="0.25">
      <c r="A7" s="11"/>
    </row>
    <row r="8" spans="1:6" ht="24.95" customHeight="1" thickBot="1" x14ac:dyDescent="0.25">
      <c r="A8" s="211" t="s">
        <v>6</v>
      </c>
      <c r="B8" s="213" t="s">
        <v>1</v>
      </c>
      <c r="C8" s="213" t="s">
        <v>170</v>
      </c>
      <c r="D8" s="212" t="s">
        <v>3</v>
      </c>
      <c r="E8" s="212" t="s">
        <v>4</v>
      </c>
      <c r="F8" s="214" t="s">
        <v>5</v>
      </c>
    </row>
    <row r="9" spans="1:6" ht="24.95" customHeight="1" x14ac:dyDescent="0.2">
      <c r="A9" s="100"/>
      <c r="B9" s="100"/>
      <c r="C9" s="100"/>
      <c r="D9" s="100"/>
      <c r="E9" s="100"/>
      <c r="F9" s="101"/>
    </row>
    <row r="10" spans="1:6" ht="24.95" customHeight="1" x14ac:dyDescent="0.2">
      <c r="A10" s="100"/>
      <c r="B10" s="100"/>
      <c r="C10" s="100"/>
      <c r="D10" s="100"/>
      <c r="E10" s="100"/>
      <c r="F10" s="101"/>
    </row>
    <row r="11" spans="1:6" ht="24.95" customHeight="1" x14ac:dyDescent="0.2">
      <c r="A11" s="100"/>
      <c r="B11" s="100"/>
      <c r="C11" s="100"/>
      <c r="D11" s="100"/>
      <c r="E11" s="100"/>
      <c r="F11" s="101"/>
    </row>
    <row r="12" spans="1:6" ht="24.95" customHeight="1" x14ac:dyDescent="0.2">
      <c r="A12" s="102"/>
      <c r="B12" s="102"/>
      <c r="C12" s="102"/>
      <c r="D12" s="102"/>
      <c r="E12" s="102"/>
      <c r="F12" s="103"/>
    </row>
    <row r="13" spans="1:6" ht="24.95" customHeight="1" x14ac:dyDescent="0.2">
      <c r="A13" s="102"/>
      <c r="B13" s="102"/>
      <c r="C13" s="102"/>
      <c r="D13" s="102"/>
      <c r="E13" s="102"/>
      <c r="F13" s="103"/>
    </row>
    <row r="14" spans="1:6" ht="24.95" customHeight="1" x14ac:dyDescent="0.2">
      <c r="A14" s="102"/>
      <c r="B14" s="102"/>
      <c r="C14" s="102"/>
      <c r="D14" s="102"/>
      <c r="E14" s="102"/>
      <c r="F14" s="103"/>
    </row>
    <row r="15" spans="1:6" ht="24.95" customHeight="1" x14ac:dyDescent="0.2">
      <c r="A15" s="102"/>
      <c r="B15" s="102"/>
      <c r="C15" s="102"/>
      <c r="D15" s="102"/>
      <c r="E15" s="102"/>
      <c r="F15" s="103"/>
    </row>
    <row r="16" spans="1:6" ht="24.95" customHeight="1" x14ac:dyDescent="0.2">
      <c r="A16" s="102"/>
      <c r="B16" s="102"/>
      <c r="C16" s="102"/>
      <c r="D16" s="102"/>
      <c r="E16" s="102"/>
      <c r="F16" s="103"/>
    </row>
    <row r="17" spans="1:6" ht="24.95" customHeight="1" x14ac:dyDescent="0.2">
      <c r="A17" s="102"/>
      <c r="B17" s="102"/>
      <c r="C17" s="102"/>
      <c r="D17" s="102"/>
      <c r="E17" s="102"/>
      <c r="F17" s="103"/>
    </row>
    <row r="18" spans="1:6" ht="24.95" customHeight="1" x14ac:dyDescent="0.2">
      <c r="A18" s="102"/>
      <c r="B18" s="102"/>
      <c r="C18" s="102"/>
      <c r="D18" s="102"/>
      <c r="E18" s="102"/>
      <c r="F18" s="103"/>
    </row>
    <row r="19" spans="1:6" ht="24.95" customHeight="1" x14ac:dyDescent="0.2">
      <c r="A19" s="102"/>
      <c r="B19" s="102"/>
      <c r="C19" s="102"/>
      <c r="D19" s="102"/>
      <c r="E19" s="102"/>
      <c r="F19" s="103"/>
    </row>
    <row r="20" spans="1:6" ht="24.95" customHeight="1" x14ac:dyDescent="0.2">
      <c r="A20" s="102"/>
      <c r="B20" s="102"/>
      <c r="C20" s="102"/>
      <c r="D20" s="102"/>
      <c r="E20" s="102"/>
      <c r="F20" s="103"/>
    </row>
    <row r="21" spans="1:6" ht="24.95" customHeight="1" x14ac:dyDescent="0.2">
      <c r="A21" s="102"/>
      <c r="B21" s="102"/>
      <c r="C21" s="102"/>
      <c r="D21" s="102"/>
      <c r="E21" s="102"/>
      <c r="F21" s="103"/>
    </row>
    <row r="22" spans="1:6" ht="24.95" customHeight="1" x14ac:dyDescent="0.2">
      <c r="A22" s="102"/>
      <c r="B22" s="102"/>
      <c r="C22" s="102"/>
      <c r="D22" s="102"/>
      <c r="E22" s="102"/>
      <c r="F22" s="103"/>
    </row>
    <row r="23" spans="1:6" ht="24.95" customHeight="1" x14ac:dyDescent="0.2">
      <c r="A23" s="102"/>
      <c r="B23" s="102"/>
      <c r="C23" s="102"/>
      <c r="D23" s="102"/>
      <c r="E23" s="102"/>
      <c r="F23" s="103"/>
    </row>
    <row r="24" spans="1:6" ht="24.95" customHeight="1" x14ac:dyDescent="0.2">
      <c r="A24" s="102"/>
      <c r="B24" s="102"/>
      <c r="C24" s="102"/>
      <c r="D24" s="102"/>
      <c r="E24" s="102"/>
      <c r="F24" s="103"/>
    </row>
    <row r="25" spans="1:6" ht="24.95" customHeight="1" x14ac:dyDescent="0.2">
      <c r="A25" s="102"/>
      <c r="B25" s="102"/>
      <c r="C25" s="102"/>
      <c r="D25" s="102"/>
      <c r="E25" s="102"/>
      <c r="F25" s="103"/>
    </row>
    <row r="26" spans="1:6" ht="24.95" customHeight="1" x14ac:dyDescent="0.2">
      <c r="A26" s="102"/>
      <c r="B26" s="102"/>
      <c r="C26" s="102"/>
      <c r="D26" s="102"/>
      <c r="E26" s="102"/>
      <c r="F26" s="103"/>
    </row>
    <row r="27" spans="1:6" ht="24.95" customHeight="1" x14ac:dyDescent="0.2">
      <c r="A27" s="102"/>
      <c r="B27" s="102"/>
      <c r="C27" s="102"/>
      <c r="D27" s="102"/>
      <c r="E27" s="102"/>
      <c r="F27" s="103"/>
    </row>
    <row r="28" spans="1:6" ht="24.95" customHeight="1" x14ac:dyDescent="0.2">
      <c r="A28" s="102"/>
      <c r="B28" s="102"/>
      <c r="C28" s="102"/>
      <c r="D28" s="102"/>
      <c r="E28" s="102"/>
      <c r="F28" s="103"/>
    </row>
    <row r="29" spans="1:6" ht="24.95" customHeight="1" x14ac:dyDescent="0.2">
      <c r="A29" s="102"/>
      <c r="B29" s="102"/>
      <c r="C29" s="102"/>
      <c r="D29" s="102"/>
      <c r="E29" s="102"/>
      <c r="F29" s="103"/>
    </row>
    <row r="30" spans="1:6" ht="24.95" customHeight="1" x14ac:dyDescent="0.2">
      <c r="A30" s="102"/>
      <c r="B30" s="102"/>
      <c r="C30" s="102"/>
      <c r="D30" s="102"/>
      <c r="E30" s="102"/>
      <c r="F30" s="103"/>
    </row>
    <row r="31" spans="1:6" ht="24.95" customHeight="1" x14ac:dyDescent="0.2">
      <c r="A31" s="102"/>
      <c r="B31" s="102"/>
      <c r="C31" s="102"/>
      <c r="D31" s="102"/>
      <c r="E31" s="102"/>
      <c r="F31" s="103"/>
    </row>
    <row r="32" spans="1:6" s="78" customFormat="1" ht="24.95" customHeight="1" x14ac:dyDescent="0.25">
      <c r="A32" s="114"/>
      <c r="B32" s="116" t="s">
        <v>8</v>
      </c>
      <c r="C32" s="114"/>
      <c r="D32" s="114"/>
      <c r="E32" s="114"/>
      <c r="F32" s="115">
        <f>SUM(F9:F31)</f>
        <v>0</v>
      </c>
    </row>
    <row r="33" ht="24.9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8"/>
  <sheetViews>
    <sheetView showGridLines="0" workbookViewId="0"/>
  </sheetViews>
  <sheetFormatPr baseColWidth="10" defaultRowHeight="12.75" x14ac:dyDescent="0.2"/>
  <cols>
    <col min="1" max="1" width="28.7109375" customWidth="1"/>
  </cols>
  <sheetData>
    <row r="1" spans="1:8" ht="18" x14ac:dyDescent="0.25">
      <c r="A1" s="10" t="str">
        <f>"150. Anlagen per "&amp; TEXT('Abschluss-Buchungen'!C5,"TT. MMMM JJJJ")</f>
        <v>150. Anlagen per 31. Dezember 2023</v>
      </c>
    </row>
    <row r="2" spans="1:8" ht="27.95" customHeight="1" x14ac:dyDescent="0.25">
      <c r="A2" s="10"/>
      <c r="C2" s="105"/>
    </row>
    <row r="3" spans="1:8" ht="27.95" customHeight="1" x14ac:dyDescent="0.25">
      <c r="A3" s="10"/>
    </row>
    <row r="4" spans="1:8" x14ac:dyDescent="0.2">
      <c r="A4" s="1" t="s">
        <v>185</v>
      </c>
    </row>
    <row r="5" spans="1:8" ht="18.75" thickBot="1" x14ac:dyDescent="0.3">
      <c r="A5" s="149"/>
    </row>
    <row r="6" spans="1:8" ht="30" customHeight="1" thickBot="1" x14ac:dyDescent="0.25">
      <c r="A6" s="211"/>
      <c r="B6" s="213">
        <f>YEAR('Abschluss-Buchungen'!C5)</f>
        <v>2023</v>
      </c>
      <c r="C6" s="213">
        <f>B6+1</f>
        <v>2024</v>
      </c>
      <c r="D6" s="213">
        <f>C6+1</f>
        <v>2025</v>
      </c>
      <c r="E6" s="213">
        <f>D6+1</f>
        <v>2026</v>
      </c>
      <c r="F6" s="213">
        <f>E6+1</f>
        <v>2027</v>
      </c>
      <c r="G6" s="213">
        <f>F6+1</f>
        <v>2028</v>
      </c>
      <c r="H6" s="150"/>
    </row>
    <row r="7" spans="1:8" ht="24.95" customHeight="1" x14ac:dyDescent="0.2">
      <c r="A7" s="157" t="s">
        <v>178</v>
      </c>
      <c r="B7" s="158"/>
      <c r="C7" s="158"/>
      <c r="D7" s="159"/>
      <c r="E7" s="159"/>
      <c r="F7" s="182"/>
      <c r="G7" s="160"/>
      <c r="H7" s="150"/>
    </row>
    <row r="8" spans="1:8" ht="21.95" customHeight="1" x14ac:dyDescent="0.2">
      <c r="A8" s="154" t="s">
        <v>132</v>
      </c>
      <c r="B8" s="155"/>
      <c r="C8" s="155"/>
      <c r="D8" s="155"/>
      <c r="E8" s="155"/>
      <c r="F8" s="155"/>
      <c r="G8" s="156"/>
      <c r="H8" s="150"/>
    </row>
    <row r="9" spans="1:8" ht="21.95" customHeight="1" x14ac:dyDescent="0.2">
      <c r="A9" s="153" t="s">
        <v>177</v>
      </c>
      <c r="B9" s="151"/>
      <c r="C9" s="151"/>
      <c r="D9" s="151"/>
      <c r="E9" s="151"/>
      <c r="F9" s="151"/>
      <c r="G9" s="152"/>
      <c r="H9" s="150"/>
    </row>
    <row r="10" spans="1:8" ht="21.95" customHeight="1" x14ac:dyDescent="0.2">
      <c r="A10" s="153" t="s">
        <v>138</v>
      </c>
      <c r="B10" s="151"/>
      <c r="C10" s="151"/>
      <c r="D10" s="151"/>
      <c r="E10" s="151"/>
      <c r="F10" s="151"/>
      <c r="G10" s="152"/>
      <c r="H10" s="150"/>
    </row>
    <row r="11" spans="1:8" ht="21.95" customHeight="1" x14ac:dyDescent="0.2">
      <c r="A11" s="153" t="s">
        <v>180</v>
      </c>
      <c r="B11" s="151">
        <f>B8+B9-B10</f>
        <v>0</v>
      </c>
      <c r="C11" s="151">
        <f t="shared" ref="C11:G11" si="0">C8+C9-C10</f>
        <v>0</v>
      </c>
      <c r="D11" s="151">
        <f t="shared" si="0"/>
        <v>0</v>
      </c>
      <c r="E11" s="151">
        <f t="shared" si="0"/>
        <v>0</v>
      </c>
      <c r="F11" s="151">
        <f t="shared" si="0"/>
        <v>0</v>
      </c>
      <c r="G11" s="152">
        <f>G8+G9-G10</f>
        <v>0</v>
      </c>
      <c r="H11" s="150"/>
    </row>
    <row r="12" spans="1:8" ht="21.95" customHeight="1" x14ac:dyDescent="0.2">
      <c r="A12" s="153" t="s">
        <v>181</v>
      </c>
      <c r="B12" s="151"/>
      <c r="C12" s="151"/>
      <c r="D12" s="151"/>
      <c r="E12" s="151"/>
      <c r="F12" s="151"/>
      <c r="G12" s="152"/>
      <c r="H12" s="150"/>
    </row>
    <row r="13" spans="1:8" ht="18" customHeight="1" x14ac:dyDescent="0.2">
      <c r="A13" s="161" t="s">
        <v>198</v>
      </c>
      <c r="B13" s="162"/>
      <c r="C13" s="162"/>
      <c r="D13" s="162"/>
      <c r="E13" s="162"/>
      <c r="F13" s="162"/>
      <c r="G13" s="163"/>
      <c r="H13" s="150"/>
    </row>
    <row r="14" spans="1:8" ht="24.95" customHeight="1" x14ac:dyDescent="0.25">
      <c r="A14" s="164" t="s">
        <v>182</v>
      </c>
      <c r="B14" s="165">
        <f>B11-B12-B13</f>
        <v>0</v>
      </c>
      <c r="C14" s="165">
        <f t="shared" ref="C14:F14" si="1">C11-C12-C13</f>
        <v>0</v>
      </c>
      <c r="D14" s="165">
        <f t="shared" si="1"/>
        <v>0</v>
      </c>
      <c r="E14" s="165">
        <f t="shared" si="1"/>
        <v>0</v>
      </c>
      <c r="F14" s="165">
        <f t="shared" si="1"/>
        <v>0</v>
      </c>
      <c r="G14" s="166">
        <f>G11-G12-G13</f>
        <v>0</v>
      </c>
      <c r="H14" s="150"/>
    </row>
    <row r="15" spans="1:8" ht="20.100000000000001" customHeight="1" x14ac:dyDescent="0.2">
      <c r="A15" s="130"/>
      <c r="B15" s="167"/>
      <c r="C15" s="167"/>
      <c r="D15" s="168"/>
      <c r="E15" s="168"/>
      <c r="F15" s="168"/>
      <c r="G15" s="169"/>
      <c r="H15" s="150"/>
    </row>
    <row r="16" spans="1:8" ht="24.95" customHeight="1" x14ac:dyDescent="0.2">
      <c r="A16" s="157" t="s">
        <v>196</v>
      </c>
      <c r="B16" s="170"/>
      <c r="C16" s="170"/>
      <c r="D16" s="171"/>
      <c r="E16" s="171"/>
      <c r="F16" s="183"/>
      <c r="G16" s="172"/>
      <c r="H16" s="150"/>
    </row>
    <row r="17" spans="1:8" ht="21.95" customHeight="1" x14ac:dyDescent="0.2">
      <c r="A17" s="154" t="s">
        <v>132</v>
      </c>
      <c r="B17" s="155"/>
      <c r="C17" s="155"/>
      <c r="D17" s="155"/>
      <c r="E17" s="155"/>
      <c r="F17" s="155"/>
      <c r="G17" s="156"/>
      <c r="H17" s="150"/>
    </row>
    <row r="18" spans="1:8" ht="21.95" customHeight="1" x14ac:dyDescent="0.2">
      <c r="A18" s="153" t="s">
        <v>177</v>
      </c>
      <c r="B18" s="151"/>
      <c r="C18" s="151"/>
      <c r="D18" s="151"/>
      <c r="E18" s="151"/>
      <c r="F18" s="151"/>
      <c r="G18" s="152"/>
      <c r="H18" s="150"/>
    </row>
    <row r="19" spans="1:8" ht="21.95" customHeight="1" x14ac:dyDescent="0.2">
      <c r="A19" s="153" t="s">
        <v>138</v>
      </c>
      <c r="B19" s="151"/>
      <c r="C19" s="151"/>
      <c r="D19" s="151"/>
      <c r="E19" s="151"/>
      <c r="F19" s="151"/>
      <c r="G19" s="152"/>
      <c r="H19" s="150"/>
    </row>
    <row r="20" spans="1:8" ht="21.95" customHeight="1" x14ac:dyDescent="0.2">
      <c r="A20" s="153" t="s">
        <v>180</v>
      </c>
      <c r="B20" s="151">
        <f>B17+B18-B19</f>
        <v>0</v>
      </c>
      <c r="C20" s="151">
        <f t="shared" ref="C20" si="2">C17+C18-C19</f>
        <v>0</v>
      </c>
      <c r="D20" s="151">
        <f t="shared" ref="D20" si="3">D17+D18-D19</f>
        <v>0</v>
      </c>
      <c r="E20" s="151">
        <f t="shared" ref="E20" si="4">E17+E18-E19</f>
        <v>0</v>
      </c>
      <c r="F20" s="151">
        <f t="shared" ref="F20" si="5">F17+F18-F19</f>
        <v>0</v>
      </c>
      <c r="G20" s="152">
        <f>G17+G18-G19</f>
        <v>0</v>
      </c>
      <c r="H20" s="150"/>
    </row>
    <row r="21" spans="1:8" ht="21.95" customHeight="1" x14ac:dyDescent="0.2">
      <c r="A21" s="153" t="s">
        <v>181</v>
      </c>
      <c r="B21" s="151"/>
      <c r="C21" s="151"/>
      <c r="D21" s="151"/>
      <c r="E21" s="151"/>
      <c r="F21" s="151"/>
      <c r="G21" s="152"/>
      <c r="H21" s="150"/>
    </row>
    <row r="22" spans="1:8" ht="18" customHeight="1" x14ac:dyDescent="0.2">
      <c r="A22" s="161" t="s">
        <v>199</v>
      </c>
      <c r="B22" s="162"/>
      <c r="C22" s="162"/>
      <c r="D22" s="162"/>
      <c r="E22" s="162"/>
      <c r="F22" s="162"/>
      <c r="G22" s="163"/>
      <c r="H22" s="150"/>
    </row>
    <row r="23" spans="1:8" ht="24.95" customHeight="1" x14ac:dyDescent="0.25">
      <c r="A23" s="164" t="s">
        <v>182</v>
      </c>
      <c r="B23" s="165">
        <f>B20-B21-B22</f>
        <v>0</v>
      </c>
      <c r="C23" s="165">
        <f t="shared" ref="C23" si="6">C20-C21-C22</f>
        <v>0</v>
      </c>
      <c r="D23" s="165">
        <f t="shared" ref="D23" si="7">D20-D21-D22</f>
        <v>0</v>
      </c>
      <c r="E23" s="165">
        <f t="shared" ref="E23" si="8">E20-E21-E22</f>
        <v>0</v>
      </c>
      <c r="F23" s="165">
        <f t="shared" ref="F23" si="9">F20-F21-F22</f>
        <v>0</v>
      </c>
      <c r="G23" s="166">
        <f>G20-G21-G22</f>
        <v>0</v>
      </c>
      <c r="H23" s="150"/>
    </row>
    <row r="24" spans="1:8" ht="20.100000000000001" customHeight="1" x14ac:dyDescent="0.2">
      <c r="A24" s="130"/>
      <c r="B24" s="167"/>
      <c r="C24" s="167"/>
      <c r="D24" s="168"/>
      <c r="E24" s="168"/>
      <c r="F24" s="168"/>
      <c r="G24" s="169"/>
      <c r="H24" s="150"/>
    </row>
    <row r="25" spans="1:8" ht="24.95" customHeight="1" x14ac:dyDescent="0.2">
      <c r="A25" s="157" t="s">
        <v>197</v>
      </c>
      <c r="B25" s="170"/>
      <c r="C25" s="170"/>
      <c r="D25" s="171"/>
      <c r="E25" s="171"/>
      <c r="F25" s="183"/>
      <c r="G25" s="172"/>
      <c r="H25" s="150"/>
    </row>
    <row r="26" spans="1:8" ht="21.95" customHeight="1" x14ac:dyDescent="0.2">
      <c r="A26" s="154" t="s">
        <v>132</v>
      </c>
      <c r="B26" s="155"/>
      <c r="C26" s="155"/>
      <c r="D26" s="155"/>
      <c r="E26" s="155"/>
      <c r="F26" s="155"/>
      <c r="G26" s="156"/>
      <c r="H26" s="150"/>
    </row>
    <row r="27" spans="1:8" ht="21.95" customHeight="1" x14ac:dyDescent="0.2">
      <c r="A27" s="153" t="s">
        <v>177</v>
      </c>
      <c r="B27" s="151"/>
      <c r="C27" s="151"/>
      <c r="D27" s="151"/>
      <c r="E27" s="151"/>
      <c r="F27" s="151"/>
      <c r="G27" s="152"/>
      <c r="H27" s="150"/>
    </row>
    <row r="28" spans="1:8" ht="21.95" customHeight="1" x14ac:dyDescent="0.2">
      <c r="A28" s="153" t="s">
        <v>138</v>
      </c>
      <c r="B28" s="151"/>
      <c r="C28" s="151"/>
      <c r="D28" s="151"/>
      <c r="E28" s="151"/>
      <c r="F28" s="151"/>
      <c r="G28" s="152"/>
      <c r="H28" s="150"/>
    </row>
    <row r="29" spans="1:8" ht="21.95" customHeight="1" x14ac:dyDescent="0.2">
      <c r="A29" s="153" t="s">
        <v>180</v>
      </c>
      <c r="B29" s="151">
        <f>B26+B27-B28</f>
        <v>0</v>
      </c>
      <c r="C29" s="151">
        <f t="shared" ref="C29" si="10">C26+C27-C28</f>
        <v>0</v>
      </c>
      <c r="D29" s="151">
        <f t="shared" ref="D29" si="11">D26+D27-D28</f>
        <v>0</v>
      </c>
      <c r="E29" s="151">
        <f t="shared" ref="E29" si="12">E26+E27-E28</f>
        <v>0</v>
      </c>
      <c r="F29" s="151">
        <f t="shared" ref="F29" si="13">F26+F27-F28</f>
        <v>0</v>
      </c>
      <c r="G29" s="152">
        <f>G26+G27-G28</f>
        <v>0</v>
      </c>
      <c r="H29" s="150"/>
    </row>
    <row r="30" spans="1:8" ht="21.95" customHeight="1" x14ac:dyDescent="0.2">
      <c r="A30" s="153" t="s">
        <v>181</v>
      </c>
      <c r="B30" s="151"/>
      <c r="C30" s="151"/>
      <c r="D30" s="151"/>
      <c r="E30" s="151"/>
      <c r="F30" s="151"/>
      <c r="G30" s="152"/>
      <c r="H30" s="150"/>
    </row>
    <row r="31" spans="1:8" ht="18" customHeight="1" x14ac:dyDescent="0.2">
      <c r="A31" s="161" t="s">
        <v>184</v>
      </c>
      <c r="B31" s="162"/>
      <c r="C31" s="162"/>
      <c r="D31" s="162"/>
      <c r="E31" s="162"/>
      <c r="F31" s="162"/>
      <c r="G31" s="163"/>
      <c r="H31" s="150"/>
    </row>
    <row r="32" spans="1:8" ht="24.95" customHeight="1" x14ac:dyDescent="0.25">
      <c r="A32" s="164" t="s">
        <v>182</v>
      </c>
      <c r="B32" s="165">
        <f>B29-B30-B31</f>
        <v>0</v>
      </c>
      <c r="C32" s="165">
        <f t="shared" ref="C32" si="14">C29-C30-C31</f>
        <v>0</v>
      </c>
      <c r="D32" s="165">
        <f t="shared" ref="D32" si="15">D29-D30-D31</f>
        <v>0</v>
      </c>
      <c r="E32" s="165">
        <f t="shared" ref="E32" si="16">E29-E30-E31</f>
        <v>0</v>
      </c>
      <c r="F32" s="165">
        <f t="shared" ref="F32" si="17">F29-F30-F31</f>
        <v>0</v>
      </c>
      <c r="G32" s="166">
        <f>G29-G30-G31</f>
        <v>0</v>
      </c>
      <c r="H32" s="150"/>
    </row>
    <row r="33" spans="1:8" ht="24.95" customHeight="1" x14ac:dyDescent="0.25">
      <c r="A33" s="173"/>
      <c r="B33" s="174"/>
      <c r="C33" s="174"/>
      <c r="D33" s="174"/>
      <c r="E33" s="174"/>
      <c r="F33" s="174"/>
      <c r="G33" s="175"/>
      <c r="H33" s="150"/>
    </row>
    <row r="34" spans="1:8" ht="24.95" customHeight="1" x14ac:dyDescent="0.25">
      <c r="A34" s="176" t="s">
        <v>83</v>
      </c>
      <c r="B34" s="180"/>
      <c r="C34" s="180"/>
      <c r="D34" s="180"/>
      <c r="E34" s="180"/>
      <c r="F34" s="180"/>
      <c r="G34" s="181"/>
      <c r="H34" s="150"/>
    </row>
    <row r="35" spans="1:8" ht="18" x14ac:dyDescent="0.25">
      <c r="A35" s="10" t="str">
        <f>"Fortsetzung Anlagen per "&amp; TEXT('Abschluss-Buchungen'!C5,"TT. MMMM JJJJ")</f>
        <v>Fortsetzung Anlagen per 31. Dezember 2023</v>
      </c>
    </row>
    <row r="36" spans="1:8" ht="27.95" customHeight="1" x14ac:dyDescent="0.25">
      <c r="A36" s="10"/>
    </row>
    <row r="37" spans="1:8" x14ac:dyDescent="0.2">
      <c r="A37" s="1"/>
    </row>
    <row r="38" spans="1:8" ht="18.75" thickBot="1" x14ac:dyDescent="0.3">
      <c r="A38" s="149"/>
    </row>
    <row r="39" spans="1:8" ht="30" customHeight="1" thickBot="1" x14ac:dyDescent="0.25">
      <c r="A39" s="211"/>
      <c r="B39" s="213">
        <f t="shared" ref="B39:G39" si="18">B6</f>
        <v>2023</v>
      </c>
      <c r="C39" s="213">
        <f t="shared" si="18"/>
        <v>2024</v>
      </c>
      <c r="D39" s="213">
        <f t="shared" si="18"/>
        <v>2025</v>
      </c>
      <c r="E39" s="213">
        <f t="shared" si="18"/>
        <v>2026</v>
      </c>
      <c r="F39" s="213">
        <f t="shared" si="18"/>
        <v>2027</v>
      </c>
      <c r="G39" s="213">
        <f t="shared" si="18"/>
        <v>2028</v>
      </c>
      <c r="H39" s="150"/>
    </row>
    <row r="40" spans="1:8" ht="24.95" customHeight="1" x14ac:dyDescent="0.25">
      <c r="A40" s="176" t="s">
        <v>92</v>
      </c>
      <c r="B40" s="178"/>
      <c r="C40" s="178"/>
      <c r="D40" s="178"/>
      <c r="E40" s="178"/>
      <c r="F40" s="177"/>
      <c r="G40" s="177"/>
    </row>
    <row r="41" spans="1:8" ht="24.95" customHeight="1" x14ac:dyDescent="0.2">
      <c r="A41" s="157" t="s">
        <v>183</v>
      </c>
      <c r="B41" s="170"/>
      <c r="C41" s="170"/>
      <c r="D41" s="171"/>
      <c r="E41" s="171"/>
      <c r="F41" s="183"/>
      <c r="G41" s="172"/>
    </row>
    <row r="42" spans="1:8" ht="21.95" customHeight="1" x14ac:dyDescent="0.2">
      <c r="A42" s="154" t="s">
        <v>132</v>
      </c>
      <c r="B42" s="155"/>
      <c r="C42" s="155"/>
      <c r="D42" s="155"/>
      <c r="E42" s="155"/>
      <c r="F42" s="155"/>
      <c r="G42" s="156"/>
    </row>
    <row r="43" spans="1:8" ht="21.95" customHeight="1" x14ac:dyDescent="0.2">
      <c r="A43" s="153" t="s">
        <v>177</v>
      </c>
      <c r="B43" s="151"/>
      <c r="C43" s="151"/>
      <c r="D43" s="151"/>
      <c r="E43" s="151"/>
      <c r="F43" s="151"/>
      <c r="G43" s="152"/>
    </row>
    <row r="44" spans="1:8" ht="21.95" customHeight="1" x14ac:dyDescent="0.2">
      <c r="A44" s="153" t="s">
        <v>138</v>
      </c>
      <c r="B44" s="151"/>
      <c r="C44" s="151"/>
      <c r="D44" s="151"/>
      <c r="E44" s="151"/>
      <c r="F44" s="151"/>
      <c r="G44" s="152"/>
    </row>
    <row r="45" spans="1:8" ht="21.95" customHeight="1" x14ac:dyDescent="0.2">
      <c r="A45" s="153" t="s">
        <v>180</v>
      </c>
      <c r="B45" s="151">
        <f>B42+B43-B44</f>
        <v>0</v>
      </c>
      <c r="C45" s="151">
        <f t="shared" ref="C45" si="19">C42+C43-C44</f>
        <v>0</v>
      </c>
      <c r="D45" s="151">
        <f t="shared" ref="D45" si="20">D42+D43-D44</f>
        <v>0</v>
      </c>
      <c r="E45" s="151">
        <f t="shared" ref="E45" si="21">E42+E43-E44</f>
        <v>0</v>
      </c>
      <c r="F45" s="151">
        <f t="shared" ref="F45" si="22">F42+F43-F44</f>
        <v>0</v>
      </c>
      <c r="G45" s="152">
        <f>G42+G43-G44</f>
        <v>0</v>
      </c>
    </row>
    <row r="46" spans="1:8" ht="21.95" customHeight="1" x14ac:dyDescent="0.2">
      <c r="A46" s="153" t="s">
        <v>181</v>
      </c>
      <c r="B46" s="151"/>
      <c r="C46" s="151"/>
      <c r="D46" s="151"/>
      <c r="E46" s="151"/>
      <c r="F46" s="151"/>
      <c r="G46" s="152"/>
    </row>
    <row r="47" spans="1:8" ht="18" customHeight="1" x14ac:dyDescent="0.2">
      <c r="A47" s="161" t="s">
        <v>184</v>
      </c>
      <c r="B47" s="162"/>
      <c r="C47" s="162"/>
      <c r="D47" s="162"/>
      <c r="E47" s="162"/>
      <c r="F47" s="162"/>
      <c r="G47" s="163"/>
    </row>
    <row r="48" spans="1:8" ht="24.95" customHeight="1" x14ac:dyDescent="0.25">
      <c r="A48" s="164" t="s">
        <v>182</v>
      </c>
      <c r="B48" s="165">
        <f>B45-B46-B47</f>
        <v>0</v>
      </c>
      <c r="C48" s="165">
        <f t="shared" ref="C48" si="23">C45-C46-C47</f>
        <v>0</v>
      </c>
      <c r="D48" s="165">
        <f t="shared" ref="D48" si="24">D45-D46-D47</f>
        <v>0</v>
      </c>
      <c r="E48" s="165">
        <f t="shared" ref="E48" si="25">E45-E46-E47</f>
        <v>0</v>
      </c>
      <c r="F48" s="165">
        <f t="shared" ref="F48" si="26">F45-F46-F47</f>
        <v>0</v>
      </c>
      <c r="G48" s="166">
        <f>G45-G46-G47</f>
        <v>0</v>
      </c>
    </row>
    <row r="49" spans="1:8" ht="20.100000000000001" customHeight="1" x14ac:dyDescent="0.2">
      <c r="A49" s="130"/>
      <c r="B49" s="167"/>
      <c r="C49" s="167"/>
      <c r="D49" s="168"/>
      <c r="E49" s="168"/>
      <c r="F49" s="168"/>
      <c r="G49" s="169"/>
      <c r="H49" s="150"/>
    </row>
    <row r="50" spans="1:8" ht="24.95" customHeight="1" x14ac:dyDescent="0.2">
      <c r="A50" s="157" t="s">
        <v>200</v>
      </c>
      <c r="B50" s="170"/>
      <c r="C50" s="170"/>
      <c r="D50" s="171"/>
      <c r="E50" s="171"/>
      <c r="F50" s="183"/>
      <c r="G50" s="172"/>
    </row>
    <row r="51" spans="1:8" ht="21.95" customHeight="1" x14ac:dyDescent="0.2">
      <c r="A51" s="154" t="s">
        <v>132</v>
      </c>
      <c r="B51" s="155"/>
      <c r="C51" s="155"/>
      <c r="D51" s="155"/>
      <c r="E51" s="155"/>
      <c r="F51" s="155"/>
      <c r="G51" s="156"/>
    </row>
    <row r="52" spans="1:8" ht="21.95" customHeight="1" x14ac:dyDescent="0.2">
      <c r="A52" s="153" t="s">
        <v>177</v>
      </c>
      <c r="B52" s="151"/>
      <c r="C52" s="151"/>
      <c r="D52" s="151"/>
      <c r="E52" s="151"/>
      <c r="F52" s="151"/>
      <c r="G52" s="152"/>
    </row>
    <row r="53" spans="1:8" ht="21.95" customHeight="1" x14ac:dyDescent="0.2">
      <c r="A53" s="153" t="s">
        <v>138</v>
      </c>
      <c r="B53" s="151"/>
      <c r="C53" s="151"/>
      <c r="D53" s="151"/>
      <c r="E53" s="151"/>
      <c r="F53" s="151"/>
      <c r="G53" s="152"/>
    </row>
    <row r="54" spans="1:8" ht="21.95" customHeight="1" x14ac:dyDescent="0.2">
      <c r="A54" s="153" t="s">
        <v>180</v>
      </c>
      <c r="B54" s="151">
        <f>B51+B52-B53</f>
        <v>0</v>
      </c>
      <c r="C54" s="151">
        <f t="shared" ref="C54" si="27">C51+C52-C53</f>
        <v>0</v>
      </c>
      <c r="D54" s="151">
        <f t="shared" ref="D54" si="28">D51+D52-D53</f>
        <v>0</v>
      </c>
      <c r="E54" s="151">
        <f t="shared" ref="E54" si="29">E51+E52-E53</f>
        <v>0</v>
      </c>
      <c r="F54" s="151">
        <f t="shared" ref="F54" si="30">F51+F52-F53</f>
        <v>0</v>
      </c>
      <c r="G54" s="152">
        <f>G51+G52-G53</f>
        <v>0</v>
      </c>
    </row>
    <row r="55" spans="1:8" ht="21.95" customHeight="1" x14ac:dyDescent="0.2">
      <c r="A55" s="153" t="s">
        <v>181</v>
      </c>
      <c r="B55" s="151"/>
      <c r="C55" s="151"/>
      <c r="D55" s="151"/>
      <c r="E55" s="151"/>
      <c r="F55" s="151"/>
      <c r="G55" s="152"/>
    </row>
    <row r="56" spans="1:8" ht="18" customHeight="1" x14ac:dyDescent="0.2">
      <c r="A56" s="161" t="s">
        <v>201</v>
      </c>
      <c r="B56" s="162"/>
      <c r="C56" s="162"/>
      <c r="D56" s="162"/>
      <c r="E56" s="162"/>
      <c r="F56" s="162"/>
      <c r="G56" s="163"/>
    </row>
    <row r="57" spans="1:8" ht="24.95" customHeight="1" x14ac:dyDescent="0.25">
      <c r="A57" s="164" t="s">
        <v>182</v>
      </c>
      <c r="B57" s="165">
        <f>B54-B55-B56</f>
        <v>0</v>
      </c>
      <c r="C57" s="165">
        <f t="shared" ref="C57" si="31">C54-C55-C56</f>
        <v>0</v>
      </c>
      <c r="D57" s="165">
        <f t="shared" ref="D57" si="32">D54-D55-D56</f>
        <v>0</v>
      </c>
      <c r="E57" s="165">
        <f t="shared" ref="E57" si="33">E54-E55-E56</f>
        <v>0</v>
      </c>
      <c r="F57" s="165">
        <f t="shared" ref="F57" si="34">F54-F55-F56</f>
        <v>0</v>
      </c>
      <c r="G57" s="166">
        <f>G54-G55-G56</f>
        <v>0</v>
      </c>
    </row>
    <row r="58" spans="1:8" ht="20.100000000000001" customHeight="1" x14ac:dyDescent="0.2">
      <c r="A58" s="130"/>
      <c r="B58" s="167"/>
      <c r="C58" s="167"/>
      <c r="D58" s="168"/>
      <c r="E58" s="168"/>
      <c r="F58" s="169"/>
      <c r="G58" s="150"/>
    </row>
    <row r="59" spans="1:8" ht="24.95" customHeight="1" x14ac:dyDescent="0.2">
      <c r="A59" s="157" t="s">
        <v>202</v>
      </c>
      <c r="B59" s="170"/>
      <c r="C59" s="170"/>
      <c r="D59" s="171"/>
      <c r="E59" s="171"/>
      <c r="F59" s="183"/>
      <c r="G59" s="172"/>
    </row>
    <row r="60" spans="1:8" ht="21.95" customHeight="1" x14ac:dyDescent="0.2">
      <c r="A60" s="154" t="s">
        <v>132</v>
      </c>
      <c r="B60" s="155"/>
      <c r="C60" s="155"/>
      <c r="D60" s="155"/>
      <c r="E60" s="155"/>
      <c r="F60" s="155"/>
      <c r="G60" s="156"/>
    </row>
    <row r="61" spans="1:8" ht="21.95" customHeight="1" x14ac:dyDescent="0.2">
      <c r="A61" s="153" t="s">
        <v>177</v>
      </c>
      <c r="B61" s="151"/>
      <c r="C61" s="151"/>
      <c r="D61" s="151"/>
      <c r="E61" s="151"/>
      <c r="F61" s="151"/>
      <c r="G61" s="152"/>
    </row>
    <row r="62" spans="1:8" ht="21.95" customHeight="1" x14ac:dyDescent="0.2">
      <c r="A62" s="153" t="s">
        <v>138</v>
      </c>
      <c r="B62" s="151"/>
      <c r="C62" s="151"/>
      <c r="D62" s="151"/>
      <c r="E62" s="151"/>
      <c r="F62" s="151"/>
      <c r="G62" s="152"/>
    </row>
    <row r="63" spans="1:8" ht="21.95" customHeight="1" x14ac:dyDescent="0.2">
      <c r="A63" s="153" t="s">
        <v>180</v>
      </c>
      <c r="B63" s="151">
        <f>B60+B61-B62</f>
        <v>0</v>
      </c>
      <c r="C63" s="151">
        <f t="shared" ref="C63" si="35">C60+C61-C62</f>
        <v>0</v>
      </c>
      <c r="D63" s="151">
        <f t="shared" ref="D63" si="36">D60+D61-D62</f>
        <v>0</v>
      </c>
      <c r="E63" s="151">
        <f t="shared" ref="E63" si="37">E60+E61-E62</f>
        <v>0</v>
      </c>
      <c r="F63" s="151">
        <f t="shared" ref="F63" si="38">F60+F61-F62</f>
        <v>0</v>
      </c>
      <c r="G63" s="152">
        <f>G60+G61-G62</f>
        <v>0</v>
      </c>
    </row>
    <row r="64" spans="1:8" ht="21.95" customHeight="1" x14ac:dyDescent="0.2">
      <c r="A64" s="153" t="s">
        <v>181</v>
      </c>
      <c r="B64" s="151"/>
      <c r="C64" s="151"/>
      <c r="D64" s="151"/>
      <c r="E64" s="151"/>
      <c r="F64" s="151"/>
      <c r="G64" s="152"/>
    </row>
    <row r="65" spans="1:7" ht="18" customHeight="1" x14ac:dyDescent="0.2">
      <c r="A65" s="161" t="s">
        <v>212</v>
      </c>
      <c r="B65" s="162"/>
      <c r="C65" s="162"/>
      <c r="D65" s="162"/>
      <c r="E65" s="162"/>
      <c r="F65" s="162"/>
      <c r="G65" s="163"/>
    </row>
    <row r="66" spans="1:7" ht="24.95" customHeight="1" x14ac:dyDescent="0.25">
      <c r="A66" s="164" t="s">
        <v>182</v>
      </c>
      <c r="B66" s="165">
        <f>B63-B64-B65</f>
        <v>0</v>
      </c>
      <c r="C66" s="165">
        <f t="shared" ref="C66" si="39">C63-C64-C65</f>
        <v>0</v>
      </c>
      <c r="D66" s="165">
        <f t="shared" ref="D66" si="40">D63-D64-D65</f>
        <v>0</v>
      </c>
      <c r="E66" s="165">
        <f t="shared" ref="E66" si="41">E63-E64-E65</f>
        <v>0</v>
      </c>
      <c r="F66" s="165">
        <f t="shared" ref="F66" si="42">F63-F64-F65</f>
        <v>0</v>
      </c>
      <c r="G66" s="166">
        <f>G63-G64-G65</f>
        <v>0</v>
      </c>
    </row>
    <row r="67" spans="1:7" ht="24.95" customHeight="1" x14ac:dyDescent="0.25">
      <c r="A67" s="173"/>
      <c r="B67" s="174"/>
      <c r="C67" s="174"/>
      <c r="D67" s="174"/>
      <c r="E67" s="174"/>
      <c r="F67" s="174"/>
      <c r="G67" s="175"/>
    </row>
    <row r="68" spans="1:7" ht="24.95" customHeight="1" x14ac:dyDescent="0.25">
      <c r="A68" s="179" t="s">
        <v>8</v>
      </c>
      <c r="B68" s="180"/>
      <c r="C68" s="180"/>
      <c r="D68" s="180"/>
      <c r="E68" s="180"/>
      <c r="F68" s="180"/>
      <c r="G68" s="181"/>
    </row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rowBreaks count="1" manualBreakCount="1">
    <brk id="3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3"/>
  <dimension ref="A1:F63"/>
  <sheetViews>
    <sheetView showGridLines="0" workbookViewId="0">
      <selection activeCell="F3" sqref="F3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1" customWidth="1"/>
    <col min="4" max="4" width="8.7109375" customWidth="1"/>
    <col min="5" max="5" width="11.140625" customWidth="1"/>
    <col min="6" max="6" width="13.85546875" customWidth="1"/>
  </cols>
  <sheetData>
    <row r="1" spans="1:6" ht="25.5" customHeight="1" x14ac:dyDescent="0.25">
      <c r="A1" s="10" t="str">
        <f>"200.  Verbindlichkeiten per "&amp; TEXT('Abschluss-Buchungen'!C5,"TT. MMMM JJJJ")</f>
        <v>200.  Verbindlichkeiten per 31. Dezember 2023</v>
      </c>
    </row>
    <row r="2" spans="1:6" ht="32.25" customHeight="1" x14ac:dyDescent="0.2">
      <c r="C2" s="105"/>
    </row>
    <row r="3" spans="1:6" ht="32.25" customHeight="1" x14ac:dyDescent="0.2"/>
    <row r="4" spans="1:6" x14ac:dyDescent="0.2">
      <c r="A4" s="1" t="s">
        <v>91</v>
      </c>
    </row>
    <row r="5" spans="1:6" x14ac:dyDescent="0.2">
      <c r="A5" s="1" t="s">
        <v>69</v>
      </c>
    </row>
    <row r="6" spans="1:6" ht="19.7" customHeight="1" thickBot="1" x14ac:dyDescent="0.25">
      <c r="A6" s="11"/>
    </row>
    <row r="7" spans="1:6" ht="12.75" customHeight="1" x14ac:dyDescent="0.2">
      <c r="A7" s="192" t="s">
        <v>30</v>
      </c>
      <c r="B7" s="193" t="s">
        <v>9</v>
      </c>
      <c r="C7" s="193" t="s">
        <v>2</v>
      </c>
      <c r="D7" s="194" t="s">
        <v>3</v>
      </c>
      <c r="E7" s="194" t="s">
        <v>4</v>
      </c>
      <c r="F7" s="196" t="s">
        <v>5</v>
      </c>
    </row>
    <row r="8" spans="1:6" ht="12.75" customHeight="1" thickBot="1" x14ac:dyDescent="0.25">
      <c r="A8" s="197" t="s">
        <v>31</v>
      </c>
      <c r="B8" s="198"/>
      <c r="C8" s="198"/>
      <c r="D8" s="215"/>
      <c r="E8" s="215"/>
      <c r="F8" s="201"/>
    </row>
    <row r="9" spans="1:6" ht="24.95" customHeight="1" x14ac:dyDescent="0.2">
      <c r="A9" s="100"/>
      <c r="B9" s="100"/>
      <c r="C9" s="100"/>
      <c r="D9" s="100"/>
      <c r="E9" s="100"/>
      <c r="F9" s="101"/>
    </row>
    <row r="10" spans="1:6" ht="24.95" customHeight="1" x14ac:dyDescent="0.2">
      <c r="A10" s="102"/>
      <c r="B10" s="102"/>
      <c r="C10" s="102"/>
      <c r="D10" s="102"/>
      <c r="E10" s="102"/>
      <c r="F10" s="103"/>
    </row>
    <row r="11" spans="1:6" ht="24.95" customHeight="1" x14ac:dyDescent="0.2">
      <c r="A11" s="102"/>
      <c r="B11" s="102"/>
      <c r="C11" s="102"/>
      <c r="D11" s="102"/>
      <c r="E11" s="102"/>
      <c r="F11" s="103"/>
    </row>
    <row r="12" spans="1:6" ht="24.95" customHeight="1" x14ac:dyDescent="0.2">
      <c r="A12" s="102"/>
      <c r="B12" s="102"/>
      <c r="C12" s="102"/>
      <c r="D12" s="102"/>
      <c r="E12" s="102"/>
      <c r="F12" s="103"/>
    </row>
    <row r="13" spans="1:6" ht="24.95" customHeight="1" x14ac:dyDescent="0.2">
      <c r="A13" s="102"/>
      <c r="B13" s="102"/>
      <c r="C13" s="102"/>
      <c r="D13" s="102"/>
      <c r="E13" s="102"/>
      <c r="F13" s="103"/>
    </row>
    <row r="14" spans="1:6" ht="24.95" customHeight="1" x14ac:dyDescent="0.2">
      <c r="A14" s="102"/>
      <c r="B14" s="102"/>
      <c r="C14" s="102"/>
      <c r="D14" s="102"/>
      <c r="E14" s="102"/>
      <c r="F14" s="103"/>
    </row>
    <row r="15" spans="1:6" ht="24.95" customHeight="1" x14ac:dyDescent="0.2">
      <c r="A15" s="102"/>
      <c r="B15" s="102"/>
      <c r="C15" s="102"/>
      <c r="D15" s="102"/>
      <c r="E15" s="102"/>
      <c r="F15" s="103"/>
    </row>
    <row r="16" spans="1:6" ht="24.95" customHeight="1" x14ac:dyDescent="0.2">
      <c r="A16" s="102"/>
      <c r="B16" s="102"/>
      <c r="C16" s="102"/>
      <c r="D16" s="102"/>
      <c r="E16" s="102"/>
      <c r="F16" s="103"/>
    </row>
    <row r="17" spans="1:6" ht="24.95" customHeight="1" x14ac:dyDescent="0.2">
      <c r="A17" s="102"/>
      <c r="B17" s="102"/>
      <c r="C17" s="102"/>
      <c r="D17" s="102"/>
      <c r="E17" s="102"/>
      <c r="F17" s="103"/>
    </row>
    <row r="18" spans="1:6" ht="24.95" customHeight="1" x14ac:dyDescent="0.2">
      <c r="A18" s="102"/>
      <c r="B18" s="102"/>
      <c r="C18" s="102"/>
      <c r="D18" s="102"/>
      <c r="E18" s="102"/>
      <c r="F18" s="103"/>
    </row>
    <row r="19" spans="1:6" ht="24.95" customHeight="1" x14ac:dyDescent="0.2">
      <c r="A19" s="102"/>
      <c r="B19" s="102"/>
      <c r="C19" s="102"/>
      <c r="D19" s="102"/>
      <c r="E19" s="102"/>
      <c r="F19" s="103"/>
    </row>
    <row r="20" spans="1:6" ht="24.95" customHeight="1" x14ac:dyDescent="0.2">
      <c r="A20" s="102"/>
      <c r="B20" s="102"/>
      <c r="C20" s="102"/>
      <c r="D20" s="102"/>
      <c r="E20" s="102"/>
      <c r="F20" s="103"/>
    </row>
    <row r="21" spans="1:6" ht="24.95" customHeight="1" x14ac:dyDescent="0.2">
      <c r="A21" s="102"/>
      <c r="B21" s="102"/>
      <c r="C21" s="102"/>
      <c r="D21" s="102"/>
      <c r="E21" s="102"/>
      <c r="F21" s="103"/>
    </row>
    <row r="22" spans="1:6" ht="24.95" customHeight="1" x14ac:dyDescent="0.2">
      <c r="A22" s="102"/>
      <c r="B22" s="102"/>
      <c r="C22" s="102"/>
      <c r="D22" s="102"/>
      <c r="E22" s="102"/>
      <c r="F22" s="103"/>
    </row>
    <row r="23" spans="1:6" ht="24.95" customHeight="1" x14ac:dyDescent="0.2">
      <c r="A23" s="102"/>
      <c r="B23" s="102"/>
      <c r="C23" s="102"/>
      <c r="D23" s="102"/>
      <c r="E23" s="102"/>
      <c r="F23" s="103"/>
    </row>
    <row r="24" spans="1:6" ht="24.95" customHeight="1" x14ac:dyDescent="0.2">
      <c r="A24" s="102"/>
      <c r="B24" s="102"/>
      <c r="C24" s="102"/>
      <c r="D24" s="102"/>
      <c r="E24" s="102"/>
      <c r="F24" s="103"/>
    </row>
    <row r="25" spans="1:6" ht="24.95" customHeight="1" x14ac:dyDescent="0.2">
      <c r="A25" s="102"/>
      <c r="B25" s="102"/>
      <c r="C25" s="102"/>
      <c r="D25" s="102"/>
      <c r="E25" s="102"/>
      <c r="F25" s="103"/>
    </row>
    <row r="26" spans="1:6" ht="24.95" customHeight="1" x14ac:dyDescent="0.2">
      <c r="A26" s="102"/>
      <c r="B26" s="102"/>
      <c r="C26" s="102"/>
      <c r="D26" s="102"/>
      <c r="E26" s="102"/>
      <c r="F26" s="103"/>
    </row>
    <row r="27" spans="1:6" ht="24.95" customHeight="1" x14ac:dyDescent="0.2">
      <c r="A27" s="102"/>
      <c r="B27" s="102"/>
      <c r="C27" s="102"/>
      <c r="D27" s="102"/>
      <c r="E27" s="102"/>
      <c r="F27" s="103"/>
    </row>
    <row r="28" spans="1:6" ht="24.95" customHeight="1" x14ac:dyDescent="0.2">
      <c r="A28" s="102"/>
      <c r="B28" s="102"/>
      <c r="C28" s="102"/>
      <c r="D28" s="102"/>
      <c r="E28" s="102"/>
      <c r="F28" s="103"/>
    </row>
    <row r="29" spans="1:6" ht="24.95" customHeight="1" x14ac:dyDescent="0.2">
      <c r="A29" s="102"/>
      <c r="B29" s="102"/>
      <c r="C29" s="102"/>
      <c r="D29" s="102"/>
      <c r="E29" s="102"/>
      <c r="F29" s="103"/>
    </row>
    <row r="30" spans="1:6" ht="24.95" customHeight="1" x14ac:dyDescent="0.2">
      <c r="A30" s="102"/>
      <c r="B30" s="102"/>
      <c r="C30" s="102"/>
      <c r="D30" s="102"/>
      <c r="E30" s="102"/>
      <c r="F30" s="103"/>
    </row>
    <row r="31" spans="1:6" ht="24.95" customHeight="1" x14ac:dyDescent="0.2">
      <c r="A31" s="102"/>
      <c r="B31" s="102"/>
      <c r="C31" s="102"/>
      <c r="D31" s="102"/>
      <c r="E31" s="102"/>
      <c r="F31" s="103"/>
    </row>
    <row r="32" spans="1:6" ht="24.95" customHeight="1" x14ac:dyDescent="0.2">
      <c r="A32" s="102"/>
      <c r="B32" s="112" t="s">
        <v>83</v>
      </c>
      <c r="C32" s="102"/>
      <c r="D32" s="102"/>
      <c r="E32" s="102"/>
      <c r="F32" s="119">
        <f>SUM(F9:F31)</f>
        <v>0</v>
      </c>
    </row>
    <row r="33" spans="1:6" ht="25.5" customHeight="1" x14ac:dyDescent="0.25">
      <c r="A33" s="10" t="str">
        <f>"Fortsetzung Verbindlichkeiten per "&amp; TEXT('Abschluss-Buchungen'!C5,"TT. MMMM JJJJ")</f>
        <v>Fortsetzung Verbindlichkeiten per 31. Dezember 2023</v>
      </c>
    </row>
    <row r="34" spans="1:6" ht="32.25" customHeight="1" x14ac:dyDescent="0.2"/>
    <row r="35" spans="1:6" ht="24.95" customHeight="1" thickBot="1" x14ac:dyDescent="0.25"/>
    <row r="36" spans="1:6" ht="12.75" customHeight="1" x14ac:dyDescent="0.2">
      <c r="A36" s="192" t="s">
        <v>30</v>
      </c>
      <c r="B36" s="193" t="s">
        <v>9</v>
      </c>
      <c r="C36" s="193" t="s">
        <v>2</v>
      </c>
      <c r="D36" s="194" t="s">
        <v>3</v>
      </c>
      <c r="E36" s="194" t="s">
        <v>4</v>
      </c>
      <c r="F36" s="196" t="s">
        <v>5</v>
      </c>
    </row>
    <row r="37" spans="1:6" ht="12" customHeight="1" thickBot="1" x14ac:dyDescent="0.25">
      <c r="A37" s="197" t="s">
        <v>31</v>
      </c>
      <c r="B37" s="198"/>
      <c r="C37" s="198"/>
      <c r="D37" s="215"/>
      <c r="E37" s="215"/>
      <c r="F37" s="201"/>
    </row>
    <row r="38" spans="1:6" ht="24.95" customHeight="1" x14ac:dyDescent="0.2">
      <c r="A38" s="100"/>
      <c r="B38" s="113" t="s">
        <v>92</v>
      </c>
      <c r="C38" s="113"/>
      <c r="D38" s="113"/>
      <c r="E38" s="113"/>
      <c r="F38" s="148">
        <f>F32</f>
        <v>0</v>
      </c>
    </row>
    <row r="39" spans="1:6" ht="24.95" customHeight="1" x14ac:dyDescent="0.2">
      <c r="A39" s="102"/>
      <c r="B39" s="102"/>
      <c r="C39" s="102"/>
      <c r="D39" s="102"/>
      <c r="E39" s="102"/>
      <c r="F39" s="103"/>
    </row>
    <row r="40" spans="1:6" ht="24.95" customHeight="1" x14ac:dyDescent="0.2">
      <c r="A40" s="102"/>
      <c r="B40" s="102"/>
      <c r="C40" s="102"/>
      <c r="D40" s="102"/>
      <c r="E40" s="102"/>
      <c r="F40" s="103"/>
    </row>
    <row r="41" spans="1:6" ht="24.95" customHeight="1" x14ac:dyDescent="0.2">
      <c r="A41" s="102"/>
      <c r="B41" s="102"/>
      <c r="C41" s="102"/>
      <c r="D41" s="102"/>
      <c r="E41" s="102"/>
      <c r="F41" s="103"/>
    </row>
    <row r="42" spans="1:6" ht="24.95" customHeight="1" x14ac:dyDescent="0.2">
      <c r="A42" s="102"/>
      <c r="B42" s="102"/>
      <c r="C42" s="102"/>
      <c r="D42" s="102"/>
      <c r="E42" s="102"/>
      <c r="F42" s="103"/>
    </row>
    <row r="43" spans="1:6" ht="24.95" customHeight="1" x14ac:dyDescent="0.2">
      <c r="A43" s="102"/>
      <c r="B43" s="102"/>
      <c r="C43" s="102"/>
      <c r="D43" s="102"/>
      <c r="E43" s="102"/>
      <c r="F43" s="103"/>
    </row>
    <row r="44" spans="1:6" ht="24.95" customHeight="1" x14ac:dyDescent="0.2">
      <c r="A44" s="102"/>
      <c r="B44" s="102"/>
      <c r="C44" s="102"/>
      <c r="D44" s="102"/>
      <c r="E44" s="102"/>
      <c r="F44" s="103"/>
    </row>
    <row r="45" spans="1:6" ht="24.95" customHeight="1" x14ac:dyDescent="0.2">
      <c r="A45" s="102"/>
      <c r="B45" s="102"/>
      <c r="C45" s="102"/>
      <c r="D45" s="102"/>
      <c r="E45" s="102"/>
      <c r="F45" s="103"/>
    </row>
    <row r="46" spans="1:6" ht="24.95" customHeight="1" x14ac:dyDescent="0.2">
      <c r="A46" s="102"/>
      <c r="B46" s="102"/>
      <c r="C46" s="102"/>
      <c r="D46" s="102"/>
      <c r="E46" s="102"/>
      <c r="F46" s="103"/>
    </row>
    <row r="47" spans="1:6" ht="24.95" customHeight="1" x14ac:dyDescent="0.2">
      <c r="A47" s="102"/>
      <c r="B47" s="102"/>
      <c r="C47" s="102"/>
      <c r="D47" s="102"/>
      <c r="E47" s="102"/>
      <c r="F47" s="103"/>
    </row>
    <row r="48" spans="1:6" ht="24.95" customHeight="1" x14ac:dyDescent="0.2">
      <c r="A48" s="102"/>
      <c r="B48" s="102"/>
      <c r="C48" s="102"/>
      <c r="D48" s="102"/>
      <c r="E48" s="102"/>
      <c r="F48" s="103"/>
    </row>
    <row r="49" spans="1:6" ht="24.95" customHeight="1" x14ac:dyDescent="0.2">
      <c r="A49" s="102"/>
      <c r="B49" s="102"/>
      <c r="C49" s="102"/>
      <c r="D49" s="102"/>
      <c r="E49" s="102"/>
      <c r="F49" s="103"/>
    </row>
    <row r="50" spans="1:6" ht="24.95" customHeight="1" x14ac:dyDescent="0.2">
      <c r="A50" s="102"/>
      <c r="B50" s="102"/>
      <c r="C50" s="102"/>
      <c r="D50" s="102"/>
      <c r="E50" s="102"/>
      <c r="F50" s="103"/>
    </row>
    <row r="51" spans="1:6" ht="24.95" customHeight="1" x14ac:dyDescent="0.2">
      <c r="A51" s="102"/>
      <c r="B51" s="102"/>
      <c r="C51" s="102"/>
      <c r="D51" s="102"/>
      <c r="E51" s="102"/>
      <c r="F51" s="103"/>
    </row>
    <row r="52" spans="1:6" ht="24.95" customHeight="1" x14ac:dyDescent="0.2">
      <c r="A52" s="102"/>
      <c r="B52" s="102"/>
      <c r="C52" s="102"/>
      <c r="D52" s="102"/>
      <c r="E52" s="102"/>
      <c r="F52" s="103"/>
    </row>
    <row r="53" spans="1:6" ht="24.95" customHeight="1" x14ac:dyDescent="0.2">
      <c r="A53" s="102"/>
      <c r="B53" s="102"/>
      <c r="C53" s="102"/>
      <c r="D53" s="102"/>
      <c r="E53" s="102"/>
      <c r="F53" s="103"/>
    </row>
    <row r="54" spans="1:6" ht="24.95" customHeight="1" x14ac:dyDescent="0.2">
      <c r="A54" s="102"/>
      <c r="B54" s="102"/>
      <c r="C54" s="102"/>
      <c r="D54" s="102"/>
      <c r="E54" s="102"/>
      <c r="F54" s="103"/>
    </row>
    <row r="55" spans="1:6" ht="24.95" customHeight="1" x14ac:dyDescent="0.2">
      <c r="A55" s="102"/>
      <c r="B55" s="102"/>
      <c r="C55" s="102"/>
      <c r="D55" s="102"/>
      <c r="E55" s="102"/>
      <c r="F55" s="103"/>
    </row>
    <row r="56" spans="1:6" ht="24.95" customHeight="1" x14ac:dyDescent="0.2">
      <c r="A56" s="102"/>
      <c r="B56" s="102"/>
      <c r="C56" s="102"/>
      <c r="D56" s="102"/>
      <c r="E56" s="102"/>
      <c r="F56" s="103"/>
    </row>
    <row r="57" spans="1:6" ht="24.95" customHeight="1" x14ac:dyDescent="0.2">
      <c r="A57" s="102"/>
      <c r="B57" s="102"/>
      <c r="C57" s="102"/>
      <c r="D57" s="102"/>
      <c r="E57" s="102"/>
      <c r="F57" s="103"/>
    </row>
    <row r="58" spans="1:6" ht="24.95" customHeight="1" x14ac:dyDescent="0.2">
      <c r="A58" s="102"/>
      <c r="B58" s="102"/>
      <c r="C58" s="102"/>
      <c r="D58" s="102"/>
      <c r="E58" s="102"/>
      <c r="F58" s="103"/>
    </row>
    <row r="59" spans="1:6" ht="24.95" customHeight="1" x14ac:dyDescent="0.2">
      <c r="A59" s="102"/>
      <c r="B59" s="102"/>
      <c r="C59" s="102"/>
      <c r="D59" s="102"/>
      <c r="E59" s="102"/>
      <c r="F59" s="103"/>
    </row>
    <row r="60" spans="1:6" ht="24.95" customHeight="1" x14ac:dyDescent="0.2">
      <c r="A60" s="102"/>
      <c r="B60" s="102"/>
      <c r="C60" s="102"/>
      <c r="D60" s="102"/>
      <c r="E60" s="102"/>
      <c r="F60" s="103"/>
    </row>
    <row r="61" spans="1:6" ht="24.95" customHeight="1" x14ac:dyDescent="0.2">
      <c r="A61" s="102"/>
      <c r="B61" s="102"/>
      <c r="C61" s="102"/>
      <c r="D61" s="102"/>
      <c r="E61" s="102"/>
      <c r="F61" s="103"/>
    </row>
    <row r="62" spans="1:6" ht="24.95" customHeight="1" x14ac:dyDescent="0.2">
      <c r="A62" s="102"/>
      <c r="B62" s="102"/>
      <c r="C62" s="102"/>
      <c r="D62" s="102"/>
      <c r="E62" s="102"/>
      <c r="F62" s="103"/>
    </row>
    <row r="63" spans="1:6" s="78" customFormat="1" ht="24.95" customHeight="1" x14ac:dyDescent="0.25">
      <c r="A63" s="114"/>
      <c r="B63" s="116" t="s">
        <v>8</v>
      </c>
      <c r="C63" s="114"/>
      <c r="D63" s="114"/>
      <c r="E63" s="114"/>
      <c r="F63" s="115">
        <f>SUM(F38:F62)</f>
        <v>0</v>
      </c>
    </row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Abschluss-Buchungen</vt:lpstr>
      <vt:lpstr>Flüssige Mittel</vt:lpstr>
      <vt:lpstr>Forderungen aus Leistungen</vt:lpstr>
      <vt:lpstr>Delkredere</vt:lpstr>
      <vt:lpstr>Warenvorräte</vt:lpstr>
      <vt:lpstr>Angefangene Arbeiten</vt:lpstr>
      <vt:lpstr>Aktive Rechnungsabgr.</vt:lpstr>
      <vt:lpstr>Anlagen</vt:lpstr>
      <vt:lpstr>Verbindlichkeiten</vt:lpstr>
      <vt:lpstr>Passive Rechnungsabgr.</vt:lpstr>
      <vt:lpstr>Ergänzende Angaben</vt:lpstr>
      <vt:lpstr>Anhang (Jur. P.)</vt:lpstr>
    </vt:vector>
  </TitlesOfParts>
  <Company>thv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Informatik-Center</dc:creator>
  <cp:lastModifiedBy>Hug, Martin</cp:lastModifiedBy>
  <cp:lastPrinted>2023-12-07T16:02:48Z</cp:lastPrinted>
  <dcterms:created xsi:type="dcterms:W3CDTF">2000-10-02T07:53:11Z</dcterms:created>
  <dcterms:modified xsi:type="dcterms:W3CDTF">2023-12-12T09:37:54Z</dcterms:modified>
</cp:coreProperties>
</file>